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8" windowWidth="14808" windowHeight="8016"/>
  </bookViews>
  <sheets>
    <sheet name="5" sheetId="3" r:id="rId1"/>
    <sheet name="6" sheetId="4" r:id="rId2"/>
    <sheet name="7" sheetId="5" r:id="rId3"/>
    <sheet name="8" sheetId="6" r:id="rId4"/>
  </sheets>
  <definedNames>
    <definedName name="_xlnm._FilterDatabase" localSheetId="0" hidden="1">'5'!$K$1:$K$51</definedName>
    <definedName name="_xlnm._FilterDatabase" localSheetId="1" hidden="1">'6'!$K$1:$K$28</definedName>
    <definedName name="_xlnm._FilterDatabase" localSheetId="2" hidden="1">'7'!$K$1:$K$24</definedName>
    <definedName name="_xlnm._FilterDatabase" localSheetId="3" hidden="1">'8'!$K$1:$K$24</definedName>
  </definedNames>
  <calcPr calcId="144525"/>
</workbook>
</file>

<file path=xl/calcChain.xml><?xml version="1.0" encoding="utf-8"?>
<calcChain xmlns="http://schemas.openxmlformats.org/spreadsheetml/2006/main">
  <c r="M18" i="6" l="1"/>
  <c r="M24" i="5"/>
  <c r="J23" i="5"/>
  <c r="M27" i="4"/>
  <c r="M50" i="3"/>
  <c r="J5" i="6"/>
  <c r="J6" i="6"/>
  <c r="J7" i="6"/>
  <c r="J8" i="6"/>
  <c r="J9" i="6"/>
  <c r="J10" i="6"/>
  <c r="J11" i="6"/>
  <c r="J12" i="6"/>
  <c r="J13" i="6"/>
  <c r="J14" i="6"/>
  <c r="J15" i="6"/>
  <c r="J16" i="6"/>
  <c r="J17" i="6"/>
  <c r="J4" i="6"/>
  <c r="J5" i="5"/>
  <c r="J6" i="5"/>
  <c r="J7" i="5"/>
  <c r="J8" i="5"/>
  <c r="J9" i="5"/>
  <c r="J10" i="5"/>
  <c r="J11" i="5"/>
  <c r="J12" i="5"/>
  <c r="J13" i="5"/>
  <c r="J14" i="5"/>
  <c r="J15" i="5"/>
  <c r="J16" i="5"/>
  <c r="J17" i="5"/>
  <c r="J18" i="5"/>
  <c r="J19" i="5"/>
  <c r="J20" i="5"/>
  <c r="J21" i="5"/>
  <c r="J22" i="5"/>
  <c r="J4" i="5"/>
  <c r="K4" i="5" s="1"/>
  <c r="J5" i="4"/>
  <c r="J6" i="4"/>
  <c r="J7" i="4"/>
  <c r="J8" i="4"/>
  <c r="J9" i="4"/>
  <c r="J10" i="4"/>
  <c r="J11" i="4"/>
  <c r="J12" i="4"/>
  <c r="J13" i="4"/>
  <c r="J14" i="4"/>
  <c r="J15" i="4"/>
  <c r="J16" i="4"/>
  <c r="J17" i="4"/>
  <c r="J18" i="4"/>
  <c r="J19" i="4"/>
  <c r="J20" i="4"/>
  <c r="J21" i="4"/>
  <c r="J22" i="4"/>
  <c r="J23" i="4"/>
  <c r="J24" i="4"/>
  <c r="J25" i="4"/>
  <c r="J26" i="4"/>
  <c r="J4" i="4"/>
  <c r="J5" i="3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45" i="3"/>
  <c r="J46" i="3"/>
  <c r="J47" i="3"/>
  <c r="J48" i="3"/>
  <c r="J49" i="3"/>
  <c r="J4" i="3"/>
  <c r="K4" i="3" s="1"/>
  <c r="L5" i="3"/>
  <c r="L5" i="4"/>
  <c r="L6" i="4" s="1"/>
  <c r="L5" i="5"/>
  <c r="L6" i="5" s="1"/>
  <c r="L5" i="6"/>
  <c r="K4" i="4"/>
  <c r="K5" i="3" l="1"/>
  <c r="K5" i="6"/>
  <c r="K5" i="5"/>
  <c r="K6" i="5"/>
  <c r="L7" i="5"/>
  <c r="K7" i="5" s="1"/>
  <c r="L6" i="3"/>
  <c r="K6" i="4"/>
  <c r="L7" i="4"/>
  <c r="K5" i="4"/>
  <c r="L6" i="6"/>
  <c r="L7" i="6" s="1"/>
  <c r="L8" i="6" s="1"/>
  <c r="L8" i="5" l="1"/>
  <c r="K8" i="5" s="1"/>
  <c r="L7" i="3"/>
  <c r="L8" i="4"/>
  <c r="K7" i="4"/>
  <c r="L9" i="5"/>
  <c r="K9" i="5" s="1"/>
  <c r="K6" i="6"/>
  <c r="L9" i="6"/>
  <c r="K8" i="6"/>
  <c r="K7" i="3" l="1"/>
  <c r="L8" i="3"/>
  <c r="K8" i="4"/>
  <c r="L9" i="4"/>
  <c r="L10" i="5"/>
  <c r="K10" i="5" s="1"/>
  <c r="L10" i="6"/>
  <c r="K9" i="6"/>
  <c r="K8" i="3" l="1"/>
  <c r="L9" i="3"/>
  <c r="K9" i="4"/>
  <c r="L10" i="4"/>
  <c r="L11" i="5"/>
  <c r="K11" i="5" s="1"/>
  <c r="L11" i="6"/>
  <c r="K10" i="6"/>
  <c r="K9" i="3" l="1"/>
  <c r="L10" i="3"/>
  <c r="K10" i="4"/>
  <c r="L11" i="4"/>
  <c r="L12" i="5"/>
  <c r="K12" i="5" s="1"/>
  <c r="L12" i="6"/>
  <c r="K11" i="6"/>
  <c r="L11" i="3" l="1"/>
  <c r="K11" i="4"/>
  <c r="L12" i="4"/>
  <c r="L13" i="5"/>
  <c r="K13" i="5" s="1"/>
  <c r="L13" i="6"/>
  <c r="K12" i="6"/>
  <c r="L12" i="3" l="1"/>
  <c r="K12" i="4"/>
  <c r="L13" i="4"/>
  <c r="L14" i="5"/>
  <c r="K14" i="5" s="1"/>
  <c r="L14" i="6"/>
  <c r="K13" i="6"/>
  <c r="K12" i="3" l="1"/>
  <c r="L13" i="3"/>
  <c r="K13" i="4"/>
  <c r="L14" i="4"/>
  <c r="L15" i="5"/>
  <c r="K15" i="5" s="1"/>
  <c r="L15" i="6"/>
  <c r="K14" i="6"/>
  <c r="K13" i="3" l="1"/>
  <c r="L14" i="3"/>
  <c r="L15" i="4"/>
  <c r="L16" i="5"/>
  <c r="K16" i="5" s="1"/>
  <c r="L16" i="6"/>
  <c r="K15" i="6"/>
  <c r="K14" i="3" l="1"/>
  <c r="L15" i="3"/>
  <c r="L16" i="4"/>
  <c r="L17" i="5"/>
  <c r="K17" i="5" s="1"/>
  <c r="L17" i="6"/>
  <c r="K17" i="6" s="1"/>
  <c r="K16" i="6"/>
  <c r="K15" i="3" l="1"/>
  <c r="L16" i="3"/>
  <c r="K16" i="4"/>
  <c r="L17" i="4"/>
  <c r="L18" i="5"/>
  <c r="K18" i="5" s="1"/>
  <c r="K16" i="3" l="1"/>
  <c r="L17" i="3"/>
  <c r="K17" i="4"/>
  <c r="L18" i="4"/>
  <c r="L19" i="5"/>
  <c r="K19" i="5" s="1"/>
  <c r="K17" i="3" l="1"/>
  <c r="L18" i="3"/>
  <c r="L19" i="4"/>
  <c r="L20" i="5"/>
  <c r="K18" i="3" l="1"/>
  <c r="L19" i="3"/>
  <c r="K19" i="4"/>
  <c r="L20" i="4"/>
  <c r="L21" i="5"/>
  <c r="K21" i="5" s="1"/>
  <c r="K19" i="3" l="1"/>
  <c r="L20" i="3"/>
  <c r="K20" i="4"/>
  <c r="L21" i="4"/>
  <c r="L22" i="5"/>
  <c r="L23" i="5" l="1"/>
  <c r="K23" i="5" s="1"/>
  <c r="K22" i="5"/>
  <c r="L21" i="3"/>
  <c r="K21" i="4"/>
  <c r="L22" i="4"/>
  <c r="K21" i="3" l="1"/>
  <c r="L22" i="3"/>
  <c r="K22" i="4"/>
  <c r="L23" i="4"/>
  <c r="K22" i="3" l="1"/>
  <c r="L23" i="3"/>
  <c r="K23" i="4"/>
  <c r="L24" i="4"/>
  <c r="L24" i="3" l="1"/>
  <c r="K24" i="4"/>
  <c r="L25" i="4"/>
  <c r="K24" i="3" l="1"/>
  <c r="L25" i="3"/>
  <c r="K25" i="4"/>
  <c r="L26" i="4"/>
  <c r="K26" i="4" s="1"/>
  <c r="K25" i="3" l="1"/>
  <c r="L26" i="3"/>
  <c r="K26" i="3" l="1"/>
  <c r="L27" i="3"/>
  <c r="K27" i="3" l="1"/>
  <c r="L28" i="3"/>
  <c r="K28" i="3" l="1"/>
  <c r="L29" i="3"/>
  <c r="K29" i="3" l="1"/>
  <c r="L30" i="3"/>
  <c r="K30" i="3" l="1"/>
  <c r="L31" i="3"/>
  <c r="K31" i="3" l="1"/>
  <c r="L32" i="3"/>
  <c r="K32" i="3" l="1"/>
  <c r="L33" i="3"/>
  <c r="L34" i="3" l="1"/>
  <c r="L35" i="3" l="1"/>
  <c r="K35" i="3" l="1"/>
  <c r="L36" i="3"/>
  <c r="L37" i="3" l="1"/>
  <c r="K37" i="3" l="1"/>
  <c r="L38" i="3"/>
  <c r="K38" i="3" l="1"/>
  <c r="L39" i="3"/>
  <c r="L40" i="3" l="1"/>
  <c r="K40" i="3" l="1"/>
  <c r="L41" i="3"/>
  <c r="K41" i="3" l="1"/>
  <c r="L42" i="3"/>
  <c r="K42" i="3" l="1"/>
  <c r="L43" i="3"/>
  <c r="K43" i="3" l="1"/>
  <c r="L44" i="3"/>
  <c r="L45" i="3" l="1"/>
  <c r="K45" i="3" l="1"/>
  <c r="L46" i="3"/>
  <c r="K46" i="3" l="1"/>
  <c r="L47" i="3"/>
  <c r="K47" i="3" l="1"/>
  <c r="L48" i="3"/>
  <c r="K48" i="3" l="1"/>
  <c r="L49" i="3"/>
  <c r="K49" i="3" s="1"/>
</calcChain>
</file>

<file path=xl/sharedStrings.xml><?xml version="1.0" encoding="utf-8"?>
<sst xmlns="http://schemas.openxmlformats.org/spreadsheetml/2006/main" count="369" uniqueCount="141">
  <si>
    <t>NR. CRT.</t>
  </si>
  <si>
    <t>NUMELE ȘI PRENUMELE</t>
  </si>
  <si>
    <t>UNITATEA DE ÎNVĂȚĂMÂNT</t>
  </si>
  <si>
    <t>CLASA</t>
  </si>
  <si>
    <t>SUBIECTUL 1</t>
  </si>
  <si>
    <t>SUBIECTUL 2</t>
  </si>
  <si>
    <t>SUBIECTUL 3</t>
  </si>
  <si>
    <t>SUBIECTUL 4</t>
  </si>
  <si>
    <t>PUNCTAJ OBTINUT</t>
  </si>
  <si>
    <t>CALIFICAT/ NECALIFICAT LA ETAPA JUDETEANA</t>
  </si>
  <si>
    <t>ANDREI ALEXIA</t>
  </si>
  <si>
    <t>ANDREI ȘTEFAN CRISTIAN</t>
  </si>
  <si>
    <t>BAILON TRANDAFIR MARIA</t>
  </si>
  <si>
    <t>BIDICĂ GABRIEL</t>
  </si>
  <si>
    <t>BRICĂ IANIS</t>
  </si>
  <si>
    <t>COMAN ANDREEA ALEXANDRA</t>
  </si>
  <si>
    <t>CONSTANTIN INA ȘTEFANIA</t>
  </si>
  <si>
    <t>DANCIU ANDREEA BEATRICE</t>
  </si>
  <si>
    <t>DRAGOMIR MARINEL FLORINEL</t>
  </si>
  <si>
    <t>DRĂGUȚ ALEXANDRU NICOLAE</t>
  </si>
  <si>
    <t>DUJMITRESCU DAVID LAURENȚIU</t>
  </si>
  <si>
    <t>DUMITRAȘCU DANIEL IONUȚ</t>
  </si>
  <si>
    <t>DUMITRU ȘTEFANIA CARMEN</t>
  </si>
  <si>
    <t>ENE ALBERT ANDREI</t>
  </si>
  <si>
    <t>FLOREA ANTONIO</t>
  </si>
  <si>
    <t>GHIȚĂ ROBERT</t>
  </si>
  <si>
    <t>GOGANCEA MARIA TEODORA</t>
  </si>
  <si>
    <t>IONAȘ GEORGE IONUȚ</t>
  </si>
  <si>
    <t>IONESCU MIHAI</t>
  </si>
  <si>
    <t>IOSIF DARIA ANDREEA</t>
  </si>
  <si>
    <t>LAZĂR ALIN ȘTEFAN</t>
  </si>
  <si>
    <t>LEPINZAN DAVID GABRIEL</t>
  </si>
  <si>
    <t>MANOLE ERIC MIHAI</t>
  </si>
  <si>
    <t>MARCU ALEXANDRU</t>
  </si>
  <si>
    <t>MĂRĂCINE DANIEL</t>
  </si>
  <si>
    <t>MULAJ ERIK</t>
  </si>
  <si>
    <t>NIȚĂ RĂDUCU GABRIEL</t>
  </si>
  <si>
    <t>PĂTRUȚĂ COSTIN   ȘTEFAN</t>
  </si>
  <si>
    <t>PĂUNA DENIS</t>
  </si>
  <si>
    <t>POSTELNICU ȘTEFAN</t>
  </si>
  <si>
    <t>PREDA CRISTIAN</t>
  </si>
  <si>
    <t>PREDA LAVINIA FLORINA</t>
  </si>
  <si>
    <t>SAGHEL ALBERT CRISTIAN</t>
  </si>
  <si>
    <t>SAVIN DARIUS ADRIAN</t>
  </si>
  <si>
    <t>SĂFTESCU ALEXANDRA</t>
  </si>
  <si>
    <t>SĂPUNARU MARIA ALEXANDRA</t>
  </si>
  <si>
    <t>SCARLAT ANDREEA</t>
  </si>
  <si>
    <t>SPĂTARU IOANA MARIA</t>
  </si>
  <si>
    <t xml:space="preserve">STAN DAVID ANDREI </t>
  </si>
  <si>
    <t>SUSLOV ANDREEA TEODORA</t>
  </si>
  <si>
    <t>ȘERBAN DARIA MARIA</t>
  </si>
  <si>
    <t>TUFESCU DRAGOȘ ANDREI</t>
  </si>
  <si>
    <t>VASILESCU ALEXANDRA</t>
  </si>
  <si>
    <t>VIȘAN DARIA ELENA</t>
  </si>
  <si>
    <t>VLAICU GEORGIANA ALEXA</t>
  </si>
  <si>
    <t>ZVORĂȘTEANU DIANA MARIA</t>
  </si>
  <si>
    <t>ȘERBAN CIOCULESCU</t>
  </si>
  <si>
    <t>CNVS GĂEȘTI</t>
  </si>
  <si>
    <t>ALEXE DARIA</t>
  </si>
  <si>
    <t>BĂRBULESCU CEZAR ANDREI</t>
  </si>
  <si>
    <t>BOGDAN COSMINA</t>
  </si>
  <si>
    <t>CANCIU ANDREI</t>
  </si>
  <si>
    <t>CIOCHINDĂ DARIA ELENA</t>
  </si>
  <si>
    <t>CUCU ROXANA MARINA</t>
  </si>
  <si>
    <t>DOGARU DRAGOȘ</t>
  </si>
  <si>
    <t>GRIGORE GABRIEL DANIEL</t>
  </si>
  <si>
    <t>IORDACHE ANDREI VICTOR</t>
  </si>
  <si>
    <t>LUPU GEORGIANA DIANA</t>
  </si>
  <si>
    <t>MANEA TRAIAN</t>
  </si>
  <si>
    <t>MĂGALĂ ANDRADA</t>
  </si>
  <si>
    <t>MIHALACHE ALEXANDRU</t>
  </si>
  <si>
    <t>MIHĂILĂ CĂLIN</t>
  </si>
  <si>
    <t>NECULA IULIA</t>
  </si>
  <si>
    <t>NETE ANDREI</t>
  </si>
  <si>
    <t>NIȚĂ MIHAI BOGDAN</t>
  </si>
  <si>
    <t>OPRIȚOIU MATEI ALEXANDRU</t>
  </si>
  <si>
    <t>RUSENESCU MIHAI</t>
  </si>
  <si>
    <t>STAN IONUȚ ALEXANDRU</t>
  </si>
  <si>
    <t>ȘERBAN ANDREI TEODOR</t>
  </si>
  <si>
    <t>TUDORACHE VLĂDUȚ</t>
  </si>
  <si>
    <t>ZINCĂ ȘTEFANIA</t>
  </si>
  <si>
    <t>ANGHEL PAULA</t>
  </si>
  <si>
    <t>BADEA IONELA</t>
  </si>
  <si>
    <t>BADEA RUXANDRA</t>
  </si>
  <si>
    <t>BAICU COSMIN</t>
  </si>
  <si>
    <t>CALOIAN OVIDIU</t>
  </si>
  <si>
    <t>CONSTANTIN ANTONIA</t>
  </si>
  <si>
    <t>DELEANU NICOLAE</t>
  </si>
  <si>
    <t>ENE ALEXIA</t>
  </si>
  <si>
    <t>GAE PETRE ELENA</t>
  </si>
  <si>
    <t>GOGIU ALIN MARIAN</t>
  </si>
  <si>
    <t>IORDACHE GABRIELA NICOLETA</t>
  </si>
  <si>
    <t>LOLICERU ANA VIOLETA</t>
  </si>
  <si>
    <t>MARINESCU BIANCA MIHAELA</t>
  </si>
  <si>
    <t>MARINESCU ROBERT</t>
  </si>
  <si>
    <t>MORARU ROBERT</t>
  </si>
  <si>
    <t>STANCIU OLIVIA</t>
  </si>
  <si>
    <t>STOICA ADRIAN</t>
  </si>
  <si>
    <t>VINTILĂ MARIA</t>
  </si>
  <si>
    <t>AMELIAN ANA MARIA</t>
  </si>
  <si>
    <t>DUȚICĂ IONUȚ IULIAN</t>
  </si>
  <si>
    <t>GHINOIU ȘTEFAN ALEXANDRU</t>
  </si>
  <si>
    <t>LUCA GEORGE IULIAN</t>
  </si>
  <si>
    <t>MANEA LUCA MIHAIL</t>
  </si>
  <si>
    <t>MINOI ELENA MARINA</t>
  </si>
  <si>
    <t>OPREA MARIA ANTONIA</t>
  </si>
  <si>
    <t>PĂUNA ALEXANDRU MIHAI</t>
  </si>
  <si>
    <t>RĂDULESCU MIHAI</t>
  </si>
  <si>
    <t>STANCU ȘTEFĂNIȚĂ</t>
  </si>
  <si>
    <t>STOICA CRISTINA ELENA</t>
  </si>
  <si>
    <t>TĂNASE VALENTIN ALIN</t>
  </si>
  <si>
    <t xml:space="preserve">TRĂISTARIU  ANDREEA </t>
  </si>
  <si>
    <t>TUDOR ANDREI RĂZVAN</t>
  </si>
  <si>
    <t>SCOALA ȘELARU</t>
  </si>
  <si>
    <t>SCOALA MOGOȘANI</t>
  </si>
  <si>
    <t>SCOALA FIERBINȚI</t>
  </si>
  <si>
    <t>SCOALA ȘERBAN CIOCULESCU</t>
  </si>
  <si>
    <t>SCOALA PICIOR DE MUNTE</t>
  </si>
  <si>
    <t>SCOALA VALEA MARE</t>
  </si>
  <si>
    <t>SCOALA SCOALA ȘERBAN CIOCULESCU</t>
  </si>
  <si>
    <t>SCOALA RADU CEL MARE</t>
  </si>
  <si>
    <t xml:space="preserve">SCOALA RADU CE MARE </t>
  </si>
  <si>
    <t>SCOALA TELEȘTI - LUDEȘTI</t>
  </si>
  <si>
    <t>ABSENT</t>
  </si>
  <si>
    <t>RADU LORENA GABRIELA</t>
  </si>
  <si>
    <t>MACAMETE PATRICIA ROXANA FLORENTINA</t>
  </si>
  <si>
    <t>SCOALA SERBAN CIOCULESCU</t>
  </si>
  <si>
    <t>PROFESOR</t>
  </si>
  <si>
    <t>TURCU ADRIAN</t>
  </si>
  <si>
    <t>MÎINEA MARIUS</t>
  </si>
  <si>
    <t>ALEXE NICOLETA</t>
  </si>
  <si>
    <t>SPĂTARU VALERIA</t>
  </si>
  <si>
    <t>DUȚĂ LIVIU PETRUȚ</t>
  </si>
  <si>
    <t>MARIN ILIE SORIN</t>
  </si>
  <si>
    <t>TOADER ALEXANDRU</t>
  </si>
  <si>
    <t>STĂNESCU FLORIN</t>
  </si>
  <si>
    <t>ANDRONE NICOLAE</t>
  </si>
  <si>
    <t>IONESCU CARMEN</t>
  </si>
  <si>
    <t>APOSTOL GEORGIANA MARIA</t>
  </si>
  <si>
    <t>POPA FLORINA</t>
  </si>
  <si>
    <t>ARSENE AURELIA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</si>
</sst>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Times New Roman"/>
      <family val="1"/>
    </font>
    <font>
      <b/>
      <sz val="8"/>
      <color theme="1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b/>
      <sz val="10"/>
      <color rgb="FF00B050"/>
      <name val="Times New Roman"/>
      <family val="1"/>
    </font>
    <font>
      <b/>
      <sz val="10"/>
      <color rgb="FFFF0000"/>
      <name val="Times New Roman"/>
      <family val="1"/>
    </font>
    <font>
      <sz val="10"/>
      <color theme="1"/>
      <name val="Times New Roman"/>
      <family val="1"/>
      <charset val="238"/>
    </font>
    <font>
      <sz val="10"/>
      <name val="Times New Roman"/>
      <family val="1"/>
    </font>
    <font>
      <sz val="11"/>
      <name val="Times New Roman"/>
      <family val="1"/>
    </font>
    <font>
      <b/>
      <sz val="10"/>
      <color rgb="FF92D050"/>
      <name val="Times New Roman"/>
      <family val="1"/>
    </font>
    <font>
      <b/>
      <sz val="10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6" fillId="0" borderId="0" xfId="0" applyFont="1"/>
    <xf numFmtId="0" fontId="5" fillId="0" borderId="0" xfId="0" applyFont="1" applyAlignment="1">
      <alignment wrapText="1"/>
    </xf>
    <xf numFmtId="0" fontId="5" fillId="0" borderId="0" xfId="0" applyFont="1"/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9" fillId="0" borderId="1" xfId="0" applyFont="1" applyBorder="1"/>
    <xf numFmtId="0" fontId="9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wrapText="1"/>
    </xf>
    <xf numFmtId="0" fontId="3" fillId="0" borderId="1" xfId="0" applyFont="1" applyBorder="1"/>
    <xf numFmtId="0" fontId="1" fillId="0" borderId="0" xfId="0" applyFont="1" applyBorder="1" applyAlignment="1">
      <alignment horizontal="center" wrapText="1"/>
    </xf>
    <xf numFmtId="0" fontId="2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top" wrapText="1"/>
    </xf>
    <xf numFmtId="0" fontId="2" fillId="0" borderId="0" xfId="0" applyFont="1" applyBorder="1"/>
    <xf numFmtId="0" fontId="8" fillId="0" borderId="1" xfId="0" applyFont="1" applyBorder="1" applyAlignment="1">
      <alignment horizontal="left" vertical="top" wrapText="1"/>
    </xf>
    <xf numFmtId="0" fontId="10" fillId="0" borderId="0" xfId="0" applyFont="1" applyAlignment="1">
      <alignment horizontal="left" wrapText="1"/>
    </xf>
    <xf numFmtId="0" fontId="11" fillId="0" borderId="0" xfId="0" applyFont="1"/>
    <xf numFmtId="0" fontId="1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wrapText="1"/>
    </xf>
    <xf numFmtId="0" fontId="13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1"/>
  <sheetViews>
    <sheetView tabSelected="1" topLeftCell="A22" zoomScale="85" zoomScaleNormal="85" workbookViewId="0">
      <selection activeCell="J26" sqref="J26"/>
    </sheetView>
  </sheetViews>
  <sheetFormatPr defaultColWidth="9.109375" defaultRowHeight="13.2" x14ac:dyDescent="0.25"/>
  <cols>
    <col min="1" max="1" width="5.5546875" style="4" customWidth="1"/>
    <col min="2" max="2" width="30.33203125" style="4" customWidth="1"/>
    <col min="3" max="3" width="7.5546875" style="4" customWidth="1"/>
    <col min="4" max="4" width="29.6640625" style="4" customWidth="1"/>
    <col min="5" max="5" width="19.44140625" style="4" customWidth="1"/>
    <col min="6" max="7" width="9.21875" style="4" customWidth="1"/>
    <col min="8" max="8" width="9.109375" style="4" customWidth="1"/>
    <col min="9" max="9" width="9" style="4" customWidth="1"/>
    <col min="10" max="10" width="10" style="4" customWidth="1"/>
    <col min="11" max="11" width="13.88671875" style="4" customWidth="1"/>
    <col min="12" max="12" width="9.109375" style="5"/>
    <col min="13" max="16384" width="9.109375" style="4"/>
  </cols>
  <sheetData>
    <row r="1" spans="1:13" ht="25.5" customHeight="1" x14ac:dyDescent="0.25">
      <c r="A1" s="38" t="s">
        <v>0</v>
      </c>
      <c r="B1" s="38" t="s">
        <v>1</v>
      </c>
      <c r="C1" s="39" t="s">
        <v>3</v>
      </c>
      <c r="D1" s="38" t="s">
        <v>2</v>
      </c>
      <c r="E1" s="39" t="s">
        <v>127</v>
      </c>
      <c r="F1" s="37" t="s">
        <v>4</v>
      </c>
      <c r="G1" s="37" t="s">
        <v>5</v>
      </c>
      <c r="H1" s="37" t="s">
        <v>6</v>
      </c>
      <c r="I1" s="37" t="s">
        <v>7</v>
      </c>
      <c r="J1" s="38" t="s">
        <v>8</v>
      </c>
      <c r="K1" s="38" t="s">
        <v>9</v>
      </c>
    </row>
    <row r="2" spans="1:13" ht="12.75" customHeight="1" x14ac:dyDescent="0.25">
      <c r="A2" s="38"/>
      <c r="B2" s="38"/>
      <c r="C2" s="40"/>
      <c r="D2" s="38"/>
      <c r="E2" s="40"/>
      <c r="F2" s="37"/>
      <c r="G2" s="37"/>
      <c r="H2" s="37"/>
      <c r="I2" s="37"/>
      <c r="J2" s="38"/>
      <c r="K2" s="38"/>
    </row>
    <row r="3" spans="1:13" ht="21.75" customHeight="1" x14ac:dyDescent="0.25">
      <c r="A3" s="38"/>
      <c r="B3" s="38"/>
      <c r="C3" s="41"/>
      <c r="D3" s="38"/>
      <c r="E3" s="41"/>
      <c r="F3" s="37"/>
      <c r="G3" s="37"/>
      <c r="H3" s="37"/>
      <c r="I3" s="37"/>
      <c r="J3" s="38"/>
      <c r="K3" s="38"/>
    </row>
    <row r="4" spans="1:13" x14ac:dyDescent="0.25">
      <c r="A4" s="9">
        <v>1</v>
      </c>
      <c r="B4" s="16" t="s">
        <v>10</v>
      </c>
      <c r="C4" s="31">
        <v>5</v>
      </c>
      <c r="D4" s="16" t="s">
        <v>116</v>
      </c>
      <c r="E4" s="16" t="s">
        <v>128</v>
      </c>
      <c r="F4" s="10">
        <v>1</v>
      </c>
      <c r="G4" s="10">
        <v>0</v>
      </c>
      <c r="H4" s="10">
        <v>1</v>
      </c>
      <c r="I4" s="10">
        <v>3</v>
      </c>
      <c r="J4" s="11">
        <f>SUM(F4:I4)</f>
        <v>5</v>
      </c>
      <c r="K4" s="13" t="str">
        <f>IF(J4&gt;=L4,"CALIFICAT","NECALIFICAT")</f>
        <v>NECALIFICAT</v>
      </c>
      <c r="L4" s="5">
        <v>11</v>
      </c>
      <c r="M4" s="5">
        <v>1</v>
      </c>
    </row>
    <row r="5" spans="1:13" ht="12.75" customHeight="1" x14ac:dyDescent="0.25">
      <c r="A5" s="9">
        <v>2</v>
      </c>
      <c r="B5" s="17" t="s">
        <v>11</v>
      </c>
      <c r="C5" s="31">
        <v>5</v>
      </c>
      <c r="D5" s="16" t="s">
        <v>57</v>
      </c>
      <c r="E5" s="17" t="s">
        <v>129</v>
      </c>
      <c r="F5" s="10">
        <v>1</v>
      </c>
      <c r="G5" s="10">
        <v>7</v>
      </c>
      <c r="H5" s="10">
        <v>3</v>
      </c>
      <c r="I5" s="10">
        <v>1</v>
      </c>
      <c r="J5" s="11">
        <f t="shared" ref="J5:J49" si="0">SUM(F5:I5)</f>
        <v>12</v>
      </c>
      <c r="K5" s="13" t="str">
        <f>IF(J5&gt;=L5,"CALIFICAT","NECALIFICAT")</f>
        <v>CALIFICAT</v>
      </c>
      <c r="L5" s="5">
        <f>L4</f>
        <v>11</v>
      </c>
      <c r="M5" s="5">
        <v>1</v>
      </c>
    </row>
    <row r="6" spans="1:13" ht="15.75" customHeight="1" x14ac:dyDescent="0.25">
      <c r="A6" s="9">
        <v>3</v>
      </c>
      <c r="B6" s="17" t="s">
        <v>12</v>
      </c>
      <c r="C6" s="31">
        <v>5</v>
      </c>
      <c r="D6" s="16" t="s">
        <v>116</v>
      </c>
      <c r="E6" s="17" t="s">
        <v>128</v>
      </c>
      <c r="F6" s="10"/>
      <c r="G6" s="10"/>
      <c r="H6" s="10"/>
      <c r="I6" s="10"/>
      <c r="J6" s="11">
        <f t="shared" si="0"/>
        <v>0</v>
      </c>
      <c r="K6" s="25" t="s">
        <v>123</v>
      </c>
      <c r="L6" s="5">
        <f t="shared" ref="L6:L49" si="1">L5</f>
        <v>11</v>
      </c>
      <c r="M6" s="5"/>
    </row>
    <row r="7" spans="1:13" ht="16.5" customHeight="1" x14ac:dyDescent="0.25">
      <c r="A7" s="9">
        <v>4</v>
      </c>
      <c r="B7" s="16" t="s">
        <v>13</v>
      </c>
      <c r="C7" s="31">
        <v>5</v>
      </c>
      <c r="D7" s="16" t="s">
        <v>121</v>
      </c>
      <c r="E7" s="16" t="s">
        <v>130</v>
      </c>
      <c r="F7" s="10">
        <v>2</v>
      </c>
      <c r="G7" s="10">
        <v>1</v>
      </c>
      <c r="H7" s="10">
        <v>0</v>
      </c>
      <c r="I7" s="10">
        <v>1</v>
      </c>
      <c r="J7" s="11">
        <f t="shared" si="0"/>
        <v>4</v>
      </c>
      <c r="K7" s="13" t="str">
        <f>IF(J7&gt;=L7,"CALIFICAT","NECALIFICAT")</f>
        <v>NECALIFICAT</v>
      </c>
      <c r="L7" s="5">
        <f t="shared" si="1"/>
        <v>11</v>
      </c>
      <c r="M7" s="5">
        <v>1</v>
      </c>
    </row>
    <row r="8" spans="1:13" ht="15" customHeight="1" x14ac:dyDescent="0.25">
      <c r="A8" s="9">
        <v>5</v>
      </c>
      <c r="B8" s="17" t="s">
        <v>14</v>
      </c>
      <c r="C8" s="31">
        <v>5</v>
      </c>
      <c r="D8" s="16" t="s">
        <v>57</v>
      </c>
      <c r="E8" s="17" t="s">
        <v>129</v>
      </c>
      <c r="F8" s="10">
        <v>0</v>
      </c>
      <c r="G8" s="10">
        <v>4</v>
      </c>
      <c r="H8" s="10">
        <v>1</v>
      </c>
      <c r="I8" s="10">
        <v>0</v>
      </c>
      <c r="J8" s="11">
        <f t="shared" si="0"/>
        <v>5</v>
      </c>
      <c r="K8" s="13" t="str">
        <f>IF(J8&gt;=L8,"CALIFICAT","NECALIFICAT")</f>
        <v>NECALIFICAT</v>
      </c>
      <c r="L8" s="5">
        <f t="shared" si="1"/>
        <v>11</v>
      </c>
      <c r="M8" s="5">
        <v>1</v>
      </c>
    </row>
    <row r="9" spans="1:13" x14ac:dyDescent="0.25">
      <c r="A9" s="9">
        <v>6</v>
      </c>
      <c r="B9" s="17" t="s">
        <v>15</v>
      </c>
      <c r="C9" s="31">
        <v>5</v>
      </c>
      <c r="D9" s="16" t="s">
        <v>115</v>
      </c>
      <c r="E9" s="17" t="s">
        <v>131</v>
      </c>
      <c r="F9" s="10">
        <v>1</v>
      </c>
      <c r="G9" s="10">
        <v>0</v>
      </c>
      <c r="H9" s="10">
        <v>0</v>
      </c>
      <c r="I9" s="10">
        <v>2</v>
      </c>
      <c r="J9" s="11">
        <f t="shared" si="0"/>
        <v>3</v>
      </c>
      <c r="K9" s="13" t="str">
        <f>IF(J9&gt;=L9,"CALIFICAT","NECALIFICAT")</f>
        <v>NECALIFICAT</v>
      </c>
      <c r="L9" s="5">
        <f t="shared" si="1"/>
        <v>11</v>
      </c>
      <c r="M9" s="5">
        <v>1</v>
      </c>
    </row>
    <row r="10" spans="1:13" x14ac:dyDescent="0.25">
      <c r="A10" s="9">
        <v>7</v>
      </c>
      <c r="B10" s="16" t="s">
        <v>16</v>
      </c>
      <c r="C10" s="31">
        <v>5</v>
      </c>
      <c r="D10" s="16" t="s">
        <v>116</v>
      </c>
      <c r="E10" s="16" t="s">
        <v>128</v>
      </c>
      <c r="F10" s="10"/>
      <c r="G10" s="10"/>
      <c r="H10" s="10"/>
      <c r="I10" s="10"/>
      <c r="J10" s="11">
        <f t="shared" si="0"/>
        <v>0</v>
      </c>
      <c r="K10" s="25" t="s">
        <v>123</v>
      </c>
      <c r="L10" s="5">
        <f t="shared" si="1"/>
        <v>11</v>
      </c>
      <c r="M10" s="5"/>
    </row>
    <row r="11" spans="1:13" x14ac:dyDescent="0.25">
      <c r="A11" s="9">
        <v>8</v>
      </c>
      <c r="B11" s="17" t="s">
        <v>17</v>
      </c>
      <c r="C11" s="31">
        <v>5</v>
      </c>
      <c r="D11" s="16" t="s">
        <v>57</v>
      </c>
      <c r="E11" s="17" t="s">
        <v>129</v>
      </c>
      <c r="F11" s="10"/>
      <c r="G11" s="10"/>
      <c r="H11" s="10"/>
      <c r="I11" s="10"/>
      <c r="J11" s="11">
        <f t="shared" si="0"/>
        <v>0</v>
      </c>
      <c r="K11" s="25" t="s">
        <v>123</v>
      </c>
      <c r="L11" s="5">
        <f t="shared" si="1"/>
        <v>11</v>
      </c>
      <c r="M11" s="5"/>
    </row>
    <row r="12" spans="1:13" x14ac:dyDescent="0.25">
      <c r="A12" s="9">
        <v>9</v>
      </c>
      <c r="B12" s="17" t="s">
        <v>18</v>
      </c>
      <c r="C12" s="31">
        <v>5</v>
      </c>
      <c r="D12" s="16" t="s">
        <v>57</v>
      </c>
      <c r="E12" s="17" t="s">
        <v>129</v>
      </c>
      <c r="F12" s="10">
        <v>1</v>
      </c>
      <c r="G12" s="10">
        <v>0</v>
      </c>
      <c r="H12" s="10">
        <v>0</v>
      </c>
      <c r="I12" s="10">
        <v>0</v>
      </c>
      <c r="J12" s="11">
        <f t="shared" si="0"/>
        <v>1</v>
      </c>
      <c r="K12" s="13" t="str">
        <f t="shared" ref="K12:K19" si="2">IF(J12&gt;=L12,"CALIFICAT","NECALIFICAT")</f>
        <v>NECALIFICAT</v>
      </c>
      <c r="L12" s="5">
        <f t="shared" si="1"/>
        <v>11</v>
      </c>
      <c r="M12" s="5">
        <v>1</v>
      </c>
    </row>
    <row r="13" spans="1:13" ht="15.75" customHeight="1" x14ac:dyDescent="0.25">
      <c r="A13" s="9">
        <v>10</v>
      </c>
      <c r="B13" s="17" t="s">
        <v>19</v>
      </c>
      <c r="C13" s="31">
        <v>5</v>
      </c>
      <c r="D13" s="16" t="s">
        <v>57</v>
      </c>
      <c r="E13" s="17" t="s">
        <v>129</v>
      </c>
      <c r="F13" s="10">
        <v>0</v>
      </c>
      <c r="G13" s="10">
        <v>0</v>
      </c>
      <c r="H13" s="10">
        <v>1</v>
      </c>
      <c r="I13" s="10">
        <v>0</v>
      </c>
      <c r="J13" s="11">
        <f t="shared" si="0"/>
        <v>1</v>
      </c>
      <c r="K13" s="13" t="str">
        <f t="shared" si="2"/>
        <v>NECALIFICAT</v>
      </c>
      <c r="L13" s="5">
        <f t="shared" si="1"/>
        <v>11</v>
      </c>
      <c r="M13" s="5">
        <v>1</v>
      </c>
    </row>
    <row r="14" spans="1:13" ht="13.5" customHeight="1" x14ac:dyDescent="0.25">
      <c r="A14" s="9">
        <v>11</v>
      </c>
      <c r="B14" s="16" t="s">
        <v>20</v>
      </c>
      <c r="C14" s="31">
        <v>5</v>
      </c>
      <c r="D14" s="16" t="s">
        <v>116</v>
      </c>
      <c r="E14" s="16" t="s">
        <v>128</v>
      </c>
      <c r="F14" s="10">
        <v>1</v>
      </c>
      <c r="G14" s="10">
        <v>7</v>
      </c>
      <c r="H14" s="10">
        <v>6</v>
      </c>
      <c r="I14" s="10">
        <v>0</v>
      </c>
      <c r="J14" s="11">
        <f t="shared" si="0"/>
        <v>14</v>
      </c>
      <c r="K14" s="13" t="str">
        <f t="shared" si="2"/>
        <v>CALIFICAT</v>
      </c>
      <c r="L14" s="5">
        <f t="shared" si="1"/>
        <v>11</v>
      </c>
      <c r="M14" s="5">
        <v>1</v>
      </c>
    </row>
    <row r="15" spans="1:13" x14ac:dyDescent="0.25">
      <c r="A15" s="9">
        <v>12</v>
      </c>
      <c r="B15" s="16" t="s">
        <v>21</v>
      </c>
      <c r="C15" s="31">
        <v>5</v>
      </c>
      <c r="D15" s="16" t="s">
        <v>116</v>
      </c>
      <c r="E15" s="16" t="s">
        <v>128</v>
      </c>
      <c r="F15" s="10">
        <v>6</v>
      </c>
      <c r="G15" s="10">
        <v>7</v>
      </c>
      <c r="H15" s="10">
        <v>2</v>
      </c>
      <c r="I15" s="10">
        <v>0</v>
      </c>
      <c r="J15" s="11">
        <f t="shared" si="0"/>
        <v>15</v>
      </c>
      <c r="K15" s="13" t="str">
        <f t="shared" si="2"/>
        <v>CALIFICAT</v>
      </c>
      <c r="L15" s="5">
        <f t="shared" si="1"/>
        <v>11</v>
      </c>
      <c r="M15" s="5">
        <v>1</v>
      </c>
    </row>
    <row r="16" spans="1:13" ht="13.5" customHeight="1" x14ac:dyDescent="0.25">
      <c r="A16" s="9">
        <v>13</v>
      </c>
      <c r="B16" s="16" t="s">
        <v>22</v>
      </c>
      <c r="C16" s="31">
        <v>5</v>
      </c>
      <c r="D16" s="16" t="s">
        <v>116</v>
      </c>
      <c r="E16" s="16" t="s">
        <v>128</v>
      </c>
      <c r="F16" s="10">
        <v>0</v>
      </c>
      <c r="G16" s="10">
        <v>0</v>
      </c>
      <c r="H16" s="10">
        <v>1</v>
      </c>
      <c r="I16" s="10">
        <v>0</v>
      </c>
      <c r="J16" s="11">
        <f t="shared" si="0"/>
        <v>1</v>
      </c>
      <c r="K16" s="13" t="str">
        <f t="shared" si="2"/>
        <v>NECALIFICAT</v>
      </c>
      <c r="L16" s="5">
        <f t="shared" si="1"/>
        <v>11</v>
      </c>
      <c r="M16" s="5">
        <v>1</v>
      </c>
    </row>
    <row r="17" spans="1:13" ht="16.5" customHeight="1" x14ac:dyDescent="0.25">
      <c r="A17" s="9">
        <v>14</v>
      </c>
      <c r="B17" s="17" t="s">
        <v>23</v>
      </c>
      <c r="C17" s="31">
        <v>5</v>
      </c>
      <c r="D17" s="16" t="s">
        <v>57</v>
      </c>
      <c r="E17" s="17" t="s">
        <v>129</v>
      </c>
      <c r="F17" s="10">
        <v>0</v>
      </c>
      <c r="G17" s="10">
        <v>4</v>
      </c>
      <c r="H17" s="10">
        <v>1</v>
      </c>
      <c r="I17" s="10">
        <v>1</v>
      </c>
      <c r="J17" s="11">
        <f t="shared" si="0"/>
        <v>6</v>
      </c>
      <c r="K17" s="13" t="str">
        <f t="shared" si="2"/>
        <v>NECALIFICAT</v>
      </c>
      <c r="L17" s="5">
        <f t="shared" si="1"/>
        <v>11</v>
      </c>
      <c r="M17" s="5">
        <v>1</v>
      </c>
    </row>
    <row r="18" spans="1:13" ht="15" customHeight="1" x14ac:dyDescent="0.25">
      <c r="A18" s="9">
        <v>15</v>
      </c>
      <c r="B18" s="16" t="s">
        <v>24</v>
      </c>
      <c r="C18" s="31">
        <v>5</v>
      </c>
      <c r="D18" s="16" t="s">
        <v>121</v>
      </c>
      <c r="E18" s="16" t="s">
        <v>130</v>
      </c>
      <c r="F18" s="10">
        <v>0</v>
      </c>
      <c r="G18" s="10">
        <v>1</v>
      </c>
      <c r="H18" s="10">
        <v>0</v>
      </c>
      <c r="I18" s="10">
        <v>0</v>
      </c>
      <c r="J18" s="11">
        <f t="shared" si="0"/>
        <v>1</v>
      </c>
      <c r="K18" s="13" t="str">
        <f t="shared" si="2"/>
        <v>NECALIFICAT</v>
      </c>
      <c r="L18" s="5">
        <f t="shared" si="1"/>
        <v>11</v>
      </c>
      <c r="M18" s="5">
        <v>1</v>
      </c>
    </row>
    <row r="19" spans="1:13" x14ac:dyDescent="0.25">
      <c r="A19" s="9">
        <v>16</v>
      </c>
      <c r="B19" s="16" t="s">
        <v>25</v>
      </c>
      <c r="C19" s="31">
        <v>5</v>
      </c>
      <c r="D19" s="16" t="s">
        <v>114</v>
      </c>
      <c r="E19" s="16" t="s">
        <v>132</v>
      </c>
      <c r="F19" s="10">
        <v>0</v>
      </c>
      <c r="G19" s="10">
        <v>0</v>
      </c>
      <c r="H19" s="10">
        <v>2</v>
      </c>
      <c r="I19" s="10">
        <v>0</v>
      </c>
      <c r="J19" s="11">
        <f t="shared" si="0"/>
        <v>2</v>
      </c>
      <c r="K19" s="13" t="str">
        <f t="shared" si="2"/>
        <v>NECALIFICAT</v>
      </c>
      <c r="L19" s="5">
        <f t="shared" si="1"/>
        <v>11</v>
      </c>
      <c r="M19" s="5">
        <v>1</v>
      </c>
    </row>
    <row r="20" spans="1:13" x14ac:dyDescent="0.25">
      <c r="A20" s="9">
        <v>17</v>
      </c>
      <c r="B20" s="16" t="s">
        <v>26</v>
      </c>
      <c r="C20" s="31">
        <v>5</v>
      </c>
      <c r="D20" s="16" t="s">
        <v>116</v>
      </c>
      <c r="E20" s="16" t="s">
        <v>128</v>
      </c>
      <c r="F20" s="10"/>
      <c r="G20" s="10"/>
      <c r="H20" s="10"/>
      <c r="I20" s="10"/>
      <c r="J20" s="11">
        <f t="shared" si="0"/>
        <v>0</v>
      </c>
      <c r="K20" s="25" t="s">
        <v>123</v>
      </c>
      <c r="L20" s="5">
        <f t="shared" si="1"/>
        <v>11</v>
      </c>
      <c r="M20" s="5"/>
    </row>
    <row r="21" spans="1:13" ht="13.5" customHeight="1" x14ac:dyDescent="0.25">
      <c r="A21" s="9">
        <v>18</v>
      </c>
      <c r="B21" s="16" t="s">
        <v>27</v>
      </c>
      <c r="C21" s="31">
        <v>5</v>
      </c>
      <c r="D21" s="16" t="s">
        <v>122</v>
      </c>
      <c r="E21" s="16" t="s">
        <v>133</v>
      </c>
      <c r="F21" s="10">
        <v>2</v>
      </c>
      <c r="G21" s="10">
        <v>2</v>
      </c>
      <c r="H21" s="10">
        <v>0</v>
      </c>
      <c r="I21" s="10">
        <v>1</v>
      </c>
      <c r="J21" s="11">
        <f t="shared" si="0"/>
        <v>5</v>
      </c>
      <c r="K21" s="13" t="str">
        <f>IF(J21&gt;=L21,"CALIFICAT","NECALIFICAT")</f>
        <v>NECALIFICAT</v>
      </c>
      <c r="L21" s="5">
        <f t="shared" si="1"/>
        <v>11</v>
      </c>
      <c r="M21" s="5">
        <v>1</v>
      </c>
    </row>
    <row r="22" spans="1:13" x14ac:dyDescent="0.25">
      <c r="A22" s="9">
        <v>19</v>
      </c>
      <c r="B22" s="17" t="s">
        <v>28</v>
      </c>
      <c r="C22" s="31">
        <v>5</v>
      </c>
      <c r="D22" s="16" t="s">
        <v>57</v>
      </c>
      <c r="E22" s="17" t="s">
        <v>129</v>
      </c>
      <c r="F22" s="10">
        <v>0</v>
      </c>
      <c r="G22" s="10">
        <v>0</v>
      </c>
      <c r="H22" s="10">
        <v>1</v>
      </c>
      <c r="I22" s="10">
        <v>0</v>
      </c>
      <c r="J22" s="11">
        <f t="shared" si="0"/>
        <v>1</v>
      </c>
      <c r="K22" s="13" t="str">
        <f>IF(J22&gt;=L22,"CALIFICAT","NECALIFICAT")</f>
        <v>NECALIFICAT</v>
      </c>
      <c r="L22" s="5">
        <f t="shared" si="1"/>
        <v>11</v>
      </c>
      <c r="M22" s="5">
        <v>1</v>
      </c>
    </row>
    <row r="23" spans="1:13" ht="15.75" customHeight="1" x14ac:dyDescent="0.25">
      <c r="A23" s="9">
        <v>20</v>
      </c>
      <c r="B23" s="17" t="s">
        <v>29</v>
      </c>
      <c r="C23" s="31">
        <v>5</v>
      </c>
      <c r="D23" s="16" t="s">
        <v>57</v>
      </c>
      <c r="E23" s="17" t="s">
        <v>129</v>
      </c>
      <c r="F23" s="10"/>
      <c r="G23" s="10"/>
      <c r="H23" s="10"/>
      <c r="I23" s="10"/>
      <c r="J23" s="11">
        <f t="shared" si="0"/>
        <v>0</v>
      </c>
      <c r="K23" s="25" t="s">
        <v>123</v>
      </c>
      <c r="L23" s="5">
        <f t="shared" si="1"/>
        <v>11</v>
      </c>
      <c r="M23" s="5"/>
    </row>
    <row r="24" spans="1:13" x14ac:dyDescent="0.25">
      <c r="A24" s="9">
        <v>21</v>
      </c>
      <c r="B24" s="16" t="s">
        <v>30</v>
      </c>
      <c r="C24" s="31">
        <v>5</v>
      </c>
      <c r="D24" s="16" t="s">
        <v>116</v>
      </c>
      <c r="E24" s="16" t="s">
        <v>134</v>
      </c>
      <c r="F24" s="10">
        <v>0</v>
      </c>
      <c r="G24" s="10">
        <v>0</v>
      </c>
      <c r="H24" s="10">
        <v>0</v>
      </c>
      <c r="I24" s="10">
        <v>1</v>
      </c>
      <c r="J24" s="11">
        <f t="shared" si="0"/>
        <v>1</v>
      </c>
      <c r="K24" s="13" t="str">
        <f t="shared" ref="K24:K32" si="3">IF(J24&gt;=L24,"CALIFICAT","NECALIFICAT")</f>
        <v>NECALIFICAT</v>
      </c>
      <c r="L24" s="5">
        <f t="shared" si="1"/>
        <v>11</v>
      </c>
      <c r="M24" s="5">
        <v>1</v>
      </c>
    </row>
    <row r="25" spans="1:13" ht="13.5" customHeight="1" x14ac:dyDescent="0.25">
      <c r="A25" s="9">
        <v>22</v>
      </c>
      <c r="B25" s="17" t="s">
        <v>31</v>
      </c>
      <c r="C25" s="31">
        <v>5</v>
      </c>
      <c r="D25" s="16" t="s">
        <v>57</v>
      </c>
      <c r="E25" s="17" t="s">
        <v>129</v>
      </c>
      <c r="F25" s="10">
        <v>0</v>
      </c>
      <c r="G25" s="10">
        <v>0</v>
      </c>
      <c r="H25" s="10">
        <v>0</v>
      </c>
      <c r="I25" s="10">
        <v>1</v>
      </c>
      <c r="J25" s="11">
        <f t="shared" si="0"/>
        <v>1</v>
      </c>
      <c r="K25" s="13" t="str">
        <f t="shared" si="3"/>
        <v>NECALIFICAT</v>
      </c>
      <c r="L25" s="5">
        <f t="shared" si="1"/>
        <v>11</v>
      </c>
      <c r="M25" s="5">
        <v>1</v>
      </c>
    </row>
    <row r="26" spans="1:13" ht="15.75" customHeight="1" x14ac:dyDescent="0.25">
      <c r="A26" s="9">
        <v>23</v>
      </c>
      <c r="B26" s="17" t="s">
        <v>32</v>
      </c>
      <c r="C26" s="31">
        <v>5</v>
      </c>
      <c r="D26" s="16" t="s">
        <v>57</v>
      </c>
      <c r="E26" s="17" t="s">
        <v>129</v>
      </c>
      <c r="F26" s="10">
        <v>5</v>
      </c>
      <c r="G26" s="10">
        <v>2</v>
      </c>
      <c r="H26" s="10">
        <v>1</v>
      </c>
      <c r="I26" s="10">
        <v>1</v>
      </c>
      <c r="J26" s="11">
        <f t="shared" si="0"/>
        <v>9</v>
      </c>
      <c r="K26" s="13" t="str">
        <f t="shared" si="3"/>
        <v>NECALIFICAT</v>
      </c>
      <c r="L26" s="5">
        <f t="shared" si="1"/>
        <v>11</v>
      </c>
      <c r="M26" s="5">
        <v>1</v>
      </c>
    </row>
    <row r="27" spans="1:13" ht="12.75" customHeight="1" x14ac:dyDescent="0.25">
      <c r="A27" s="9">
        <v>24</v>
      </c>
      <c r="B27" s="16" t="s">
        <v>33</v>
      </c>
      <c r="C27" s="31">
        <v>5</v>
      </c>
      <c r="D27" s="16" t="s">
        <v>121</v>
      </c>
      <c r="E27" s="16" t="s">
        <v>130</v>
      </c>
      <c r="F27" s="10">
        <v>0</v>
      </c>
      <c r="G27" s="10">
        <v>1</v>
      </c>
      <c r="H27" s="10">
        <v>0</v>
      </c>
      <c r="I27" s="10">
        <v>0</v>
      </c>
      <c r="J27" s="11">
        <f t="shared" si="0"/>
        <v>1</v>
      </c>
      <c r="K27" s="13" t="str">
        <f t="shared" si="3"/>
        <v>NECALIFICAT</v>
      </c>
      <c r="L27" s="5">
        <f t="shared" si="1"/>
        <v>11</v>
      </c>
      <c r="M27" s="5">
        <v>1</v>
      </c>
    </row>
    <row r="28" spans="1:13" ht="14.25" customHeight="1" x14ac:dyDescent="0.25">
      <c r="A28" s="9">
        <v>25</v>
      </c>
      <c r="B28" s="16" t="s">
        <v>34</v>
      </c>
      <c r="C28" s="31">
        <v>5</v>
      </c>
      <c r="D28" s="16" t="s">
        <v>116</v>
      </c>
      <c r="E28" s="16" t="s">
        <v>135</v>
      </c>
      <c r="F28" s="10">
        <v>0</v>
      </c>
      <c r="G28" s="10">
        <v>0</v>
      </c>
      <c r="H28" s="10">
        <v>0</v>
      </c>
      <c r="I28" s="10">
        <v>1</v>
      </c>
      <c r="J28" s="11">
        <f t="shared" si="0"/>
        <v>1</v>
      </c>
      <c r="K28" s="13" t="str">
        <f t="shared" si="3"/>
        <v>NECALIFICAT</v>
      </c>
      <c r="L28" s="5">
        <f t="shared" si="1"/>
        <v>11</v>
      </c>
      <c r="M28" s="5">
        <v>1</v>
      </c>
    </row>
    <row r="29" spans="1:13" x14ac:dyDescent="0.25">
      <c r="A29" s="9">
        <v>26</v>
      </c>
      <c r="B29" s="17" t="s">
        <v>35</v>
      </c>
      <c r="C29" s="31">
        <v>5</v>
      </c>
      <c r="D29" s="16" t="s">
        <v>57</v>
      </c>
      <c r="E29" s="17" t="s">
        <v>129</v>
      </c>
      <c r="F29" s="10">
        <v>0</v>
      </c>
      <c r="G29" s="10">
        <v>2</v>
      </c>
      <c r="H29" s="10">
        <v>0</v>
      </c>
      <c r="I29" s="10">
        <v>0</v>
      </c>
      <c r="J29" s="11">
        <f t="shared" si="0"/>
        <v>2</v>
      </c>
      <c r="K29" s="13" t="str">
        <f t="shared" si="3"/>
        <v>NECALIFICAT</v>
      </c>
      <c r="L29" s="5">
        <f t="shared" si="1"/>
        <v>11</v>
      </c>
      <c r="M29" s="5">
        <v>1</v>
      </c>
    </row>
    <row r="30" spans="1:13" x14ac:dyDescent="0.25">
      <c r="A30" s="9">
        <v>27</v>
      </c>
      <c r="B30" s="16" t="s">
        <v>36</v>
      </c>
      <c r="C30" s="31">
        <v>5</v>
      </c>
      <c r="D30" s="16" t="s">
        <v>116</v>
      </c>
      <c r="E30" s="16" t="s">
        <v>134</v>
      </c>
      <c r="F30" s="10">
        <v>2</v>
      </c>
      <c r="G30" s="10">
        <v>1</v>
      </c>
      <c r="H30" s="10">
        <v>0</v>
      </c>
      <c r="I30" s="10">
        <v>0</v>
      </c>
      <c r="J30" s="11">
        <f t="shared" si="0"/>
        <v>3</v>
      </c>
      <c r="K30" s="13" t="str">
        <f t="shared" si="3"/>
        <v>NECALIFICAT</v>
      </c>
      <c r="L30" s="5">
        <f t="shared" si="1"/>
        <v>11</v>
      </c>
      <c r="M30" s="5">
        <v>1</v>
      </c>
    </row>
    <row r="31" spans="1:13" x14ac:dyDescent="0.25">
      <c r="A31" s="9">
        <v>28</v>
      </c>
      <c r="B31" s="16" t="s">
        <v>37</v>
      </c>
      <c r="C31" s="31">
        <v>5</v>
      </c>
      <c r="D31" s="16" t="s">
        <v>116</v>
      </c>
      <c r="E31" s="16" t="s">
        <v>128</v>
      </c>
      <c r="F31" s="10">
        <v>7</v>
      </c>
      <c r="G31" s="10">
        <v>7</v>
      </c>
      <c r="H31" s="10">
        <v>1</v>
      </c>
      <c r="I31" s="10">
        <v>1</v>
      </c>
      <c r="J31" s="11">
        <f t="shared" si="0"/>
        <v>16</v>
      </c>
      <c r="K31" s="13" t="str">
        <f t="shared" si="3"/>
        <v>CALIFICAT</v>
      </c>
      <c r="L31" s="5">
        <f t="shared" si="1"/>
        <v>11</v>
      </c>
      <c r="M31" s="5">
        <v>1</v>
      </c>
    </row>
    <row r="32" spans="1:13" ht="13.5" customHeight="1" x14ac:dyDescent="0.25">
      <c r="A32" s="9">
        <v>29</v>
      </c>
      <c r="B32" s="16" t="s">
        <v>38</v>
      </c>
      <c r="C32" s="31">
        <v>5</v>
      </c>
      <c r="D32" s="16" t="s">
        <v>114</v>
      </c>
      <c r="E32" s="16" t="s">
        <v>132</v>
      </c>
      <c r="F32" s="10">
        <v>0</v>
      </c>
      <c r="G32" s="10">
        <v>0</v>
      </c>
      <c r="H32" s="10">
        <v>1</v>
      </c>
      <c r="I32" s="10">
        <v>0</v>
      </c>
      <c r="J32" s="11">
        <f t="shared" si="0"/>
        <v>1</v>
      </c>
      <c r="K32" s="13" t="str">
        <f t="shared" si="3"/>
        <v>NECALIFICAT</v>
      </c>
      <c r="L32" s="5">
        <f t="shared" si="1"/>
        <v>11</v>
      </c>
      <c r="M32" s="5">
        <v>1</v>
      </c>
    </row>
    <row r="33" spans="1:13" ht="15" customHeight="1" x14ac:dyDescent="0.25">
      <c r="A33" s="9">
        <v>30</v>
      </c>
      <c r="B33" s="16" t="s">
        <v>39</v>
      </c>
      <c r="C33" s="31">
        <v>5</v>
      </c>
      <c r="D33" s="16" t="s">
        <v>121</v>
      </c>
      <c r="E33" s="16" t="s">
        <v>130</v>
      </c>
      <c r="F33" s="10"/>
      <c r="G33" s="10"/>
      <c r="H33" s="10"/>
      <c r="I33" s="10"/>
      <c r="J33" s="11">
        <f t="shared" si="0"/>
        <v>0</v>
      </c>
      <c r="K33" s="25" t="s">
        <v>123</v>
      </c>
      <c r="L33" s="5">
        <f t="shared" si="1"/>
        <v>11</v>
      </c>
      <c r="M33" s="5"/>
    </row>
    <row r="34" spans="1:13" x14ac:dyDescent="0.25">
      <c r="A34" s="9">
        <v>31</v>
      </c>
      <c r="B34" s="16" t="s">
        <v>40</v>
      </c>
      <c r="C34" s="31">
        <v>5</v>
      </c>
      <c r="D34" s="16" t="s">
        <v>116</v>
      </c>
      <c r="E34" s="16" t="s">
        <v>135</v>
      </c>
      <c r="F34" s="10"/>
      <c r="G34" s="10"/>
      <c r="H34" s="10"/>
      <c r="I34" s="10"/>
      <c r="J34" s="11">
        <f t="shared" si="0"/>
        <v>0</v>
      </c>
      <c r="K34" s="25" t="s">
        <v>123</v>
      </c>
      <c r="L34" s="5">
        <f t="shared" si="1"/>
        <v>11</v>
      </c>
      <c r="M34" s="5"/>
    </row>
    <row r="35" spans="1:13" ht="14.4" customHeight="1" x14ac:dyDescent="0.25">
      <c r="A35" s="9">
        <v>32</v>
      </c>
      <c r="B35" s="17" t="s">
        <v>41</v>
      </c>
      <c r="C35" s="31">
        <v>5</v>
      </c>
      <c r="D35" s="16" t="s">
        <v>57</v>
      </c>
      <c r="E35" s="17" t="s">
        <v>129</v>
      </c>
      <c r="F35" s="10">
        <v>0</v>
      </c>
      <c r="G35" s="10">
        <v>1</v>
      </c>
      <c r="H35" s="10">
        <v>0</v>
      </c>
      <c r="I35" s="10">
        <v>1</v>
      </c>
      <c r="J35" s="11">
        <f t="shared" si="0"/>
        <v>2</v>
      </c>
      <c r="K35" s="13" t="str">
        <f>IF(J35&gt;=L35,"CALIFICAT","NECALIFICAT")</f>
        <v>NECALIFICAT</v>
      </c>
      <c r="L35" s="5">
        <f t="shared" si="1"/>
        <v>11</v>
      </c>
      <c r="M35" s="5">
        <v>1</v>
      </c>
    </row>
    <row r="36" spans="1:13" x14ac:dyDescent="0.25">
      <c r="A36" s="9">
        <v>33</v>
      </c>
      <c r="B36" s="17" t="s">
        <v>42</v>
      </c>
      <c r="C36" s="31">
        <v>5</v>
      </c>
      <c r="D36" s="16" t="s">
        <v>57</v>
      </c>
      <c r="E36" s="17" t="s">
        <v>129</v>
      </c>
      <c r="F36" s="18"/>
      <c r="G36" s="18"/>
      <c r="H36" s="18"/>
      <c r="I36" s="18"/>
      <c r="J36" s="11">
        <f t="shared" si="0"/>
        <v>0</v>
      </c>
      <c r="K36" s="25" t="s">
        <v>123</v>
      </c>
      <c r="L36" s="5">
        <f t="shared" si="1"/>
        <v>11</v>
      </c>
      <c r="M36" s="5"/>
    </row>
    <row r="37" spans="1:13" x14ac:dyDescent="0.25">
      <c r="A37" s="9">
        <v>34</v>
      </c>
      <c r="B37" s="17" t="s">
        <v>43</v>
      </c>
      <c r="C37" s="31">
        <v>5</v>
      </c>
      <c r="D37" s="16" t="s">
        <v>57</v>
      </c>
      <c r="E37" s="17" t="s">
        <v>129</v>
      </c>
      <c r="F37" s="18">
        <v>0</v>
      </c>
      <c r="G37" s="18">
        <v>0</v>
      </c>
      <c r="H37" s="18">
        <v>1</v>
      </c>
      <c r="I37" s="18">
        <v>1</v>
      </c>
      <c r="J37" s="11">
        <f t="shared" si="0"/>
        <v>2</v>
      </c>
      <c r="K37" s="13" t="str">
        <f>IF(J37&gt;=L37,"CALIFICAT","NECALIFICAT")</f>
        <v>NECALIFICAT</v>
      </c>
      <c r="L37" s="5">
        <f t="shared" si="1"/>
        <v>11</v>
      </c>
      <c r="M37" s="5">
        <v>1</v>
      </c>
    </row>
    <row r="38" spans="1:13" x14ac:dyDescent="0.25">
      <c r="A38" s="9">
        <v>35</v>
      </c>
      <c r="B38" s="16" t="s">
        <v>44</v>
      </c>
      <c r="C38" s="31">
        <v>5</v>
      </c>
      <c r="D38" s="16" t="s">
        <v>114</v>
      </c>
      <c r="E38" s="16" t="s">
        <v>132</v>
      </c>
      <c r="F38" s="18">
        <v>0</v>
      </c>
      <c r="G38" s="18">
        <v>2</v>
      </c>
      <c r="H38" s="18">
        <v>0</v>
      </c>
      <c r="I38" s="18">
        <v>0</v>
      </c>
      <c r="J38" s="11">
        <f t="shared" si="0"/>
        <v>2</v>
      </c>
      <c r="K38" s="13" t="str">
        <f>IF(J38&gt;=L38,"CALIFICAT","NECALIFICAT")</f>
        <v>NECALIFICAT</v>
      </c>
      <c r="L38" s="5">
        <f t="shared" si="1"/>
        <v>11</v>
      </c>
      <c r="M38" s="5">
        <v>1</v>
      </c>
    </row>
    <row r="39" spans="1:13" x14ac:dyDescent="0.25">
      <c r="A39" s="9">
        <v>36</v>
      </c>
      <c r="B39" s="17" t="s">
        <v>45</v>
      </c>
      <c r="C39" s="31">
        <v>5</v>
      </c>
      <c r="D39" s="16" t="s">
        <v>57</v>
      </c>
      <c r="E39" s="17" t="s">
        <v>129</v>
      </c>
      <c r="F39" s="18"/>
      <c r="G39" s="18"/>
      <c r="H39" s="18"/>
      <c r="I39" s="18"/>
      <c r="J39" s="11">
        <f t="shared" si="0"/>
        <v>0</v>
      </c>
      <c r="K39" s="25" t="s">
        <v>123</v>
      </c>
      <c r="L39" s="5">
        <f t="shared" si="1"/>
        <v>11</v>
      </c>
      <c r="M39" s="5"/>
    </row>
    <row r="40" spans="1:13" x14ac:dyDescent="0.25">
      <c r="A40" s="9">
        <v>37</v>
      </c>
      <c r="B40" s="16" t="s">
        <v>46</v>
      </c>
      <c r="C40" s="31">
        <v>5</v>
      </c>
      <c r="D40" s="16" t="s">
        <v>116</v>
      </c>
      <c r="E40" s="16" t="s">
        <v>135</v>
      </c>
      <c r="F40" s="18">
        <v>0</v>
      </c>
      <c r="G40" s="18">
        <v>1</v>
      </c>
      <c r="H40" s="18">
        <v>0</v>
      </c>
      <c r="I40" s="18">
        <v>0</v>
      </c>
      <c r="J40" s="11">
        <f t="shared" si="0"/>
        <v>1</v>
      </c>
      <c r="K40" s="13" t="str">
        <f>IF(J40&gt;=L40,"CALIFICAT","NECALIFICAT")</f>
        <v>NECALIFICAT</v>
      </c>
      <c r="L40" s="5">
        <f t="shared" si="1"/>
        <v>11</v>
      </c>
      <c r="M40" s="5">
        <v>1</v>
      </c>
    </row>
    <row r="41" spans="1:13" x14ac:dyDescent="0.25">
      <c r="A41" s="9">
        <v>38</v>
      </c>
      <c r="B41" s="16" t="s">
        <v>47</v>
      </c>
      <c r="C41" s="31">
        <v>5</v>
      </c>
      <c r="D41" s="16" t="s">
        <v>115</v>
      </c>
      <c r="E41" s="16" t="s">
        <v>131</v>
      </c>
      <c r="F41" s="18">
        <v>0</v>
      </c>
      <c r="G41" s="18">
        <v>0</v>
      </c>
      <c r="H41" s="18">
        <v>0</v>
      </c>
      <c r="I41" s="18">
        <v>1</v>
      </c>
      <c r="J41" s="11">
        <f t="shared" si="0"/>
        <v>1</v>
      </c>
      <c r="K41" s="13" t="str">
        <f>IF(J41&gt;=L41,"CALIFICAT","NECALIFICAT")</f>
        <v>NECALIFICAT</v>
      </c>
      <c r="L41" s="5">
        <f t="shared" si="1"/>
        <v>11</v>
      </c>
      <c r="M41" s="5">
        <v>1</v>
      </c>
    </row>
    <row r="42" spans="1:13" x14ac:dyDescent="0.25">
      <c r="A42" s="9">
        <v>39</v>
      </c>
      <c r="B42" s="17" t="s">
        <v>48</v>
      </c>
      <c r="C42" s="31">
        <v>5</v>
      </c>
      <c r="D42" s="16" t="s">
        <v>57</v>
      </c>
      <c r="E42" s="17" t="s">
        <v>129</v>
      </c>
      <c r="F42" s="18">
        <v>0</v>
      </c>
      <c r="G42" s="18">
        <v>2</v>
      </c>
      <c r="H42" s="18">
        <v>5</v>
      </c>
      <c r="I42" s="18">
        <v>0</v>
      </c>
      <c r="J42" s="11">
        <f t="shared" si="0"/>
        <v>7</v>
      </c>
      <c r="K42" s="13" t="str">
        <f>IF(J42&gt;=L42,"CALIFICAT","NECALIFICAT")</f>
        <v>NECALIFICAT</v>
      </c>
      <c r="L42" s="5">
        <f t="shared" si="1"/>
        <v>11</v>
      </c>
      <c r="M42" s="5">
        <v>1</v>
      </c>
    </row>
    <row r="43" spans="1:13" x14ac:dyDescent="0.25">
      <c r="A43" s="9">
        <v>40</v>
      </c>
      <c r="B43" s="17" t="s">
        <v>49</v>
      </c>
      <c r="C43" s="31">
        <v>5</v>
      </c>
      <c r="D43" s="16" t="s">
        <v>57</v>
      </c>
      <c r="E43" s="17" t="s">
        <v>129</v>
      </c>
      <c r="F43" s="18">
        <v>4</v>
      </c>
      <c r="G43" s="18">
        <v>5</v>
      </c>
      <c r="H43" s="18">
        <v>2</v>
      </c>
      <c r="I43" s="18">
        <v>2</v>
      </c>
      <c r="J43" s="11">
        <f t="shared" si="0"/>
        <v>13</v>
      </c>
      <c r="K43" s="13" t="str">
        <f>IF(J43&gt;=L43,"CALIFICAT","NECALIFICAT")</f>
        <v>CALIFICAT</v>
      </c>
      <c r="L43" s="5">
        <f t="shared" si="1"/>
        <v>11</v>
      </c>
      <c r="M43" s="5">
        <v>1</v>
      </c>
    </row>
    <row r="44" spans="1:13" x14ac:dyDescent="0.25">
      <c r="A44" s="9">
        <v>41</v>
      </c>
      <c r="B44" s="16" t="s">
        <v>50</v>
      </c>
      <c r="C44" s="31">
        <v>5</v>
      </c>
      <c r="D44" s="16" t="s">
        <v>116</v>
      </c>
      <c r="E44" s="16" t="s">
        <v>128</v>
      </c>
      <c r="F44" s="18"/>
      <c r="G44" s="18"/>
      <c r="H44" s="18"/>
      <c r="I44" s="18"/>
      <c r="J44" s="11">
        <f t="shared" si="0"/>
        <v>0</v>
      </c>
      <c r="K44" s="25" t="s">
        <v>123</v>
      </c>
      <c r="L44" s="5">
        <f t="shared" si="1"/>
        <v>11</v>
      </c>
      <c r="M44" s="5"/>
    </row>
    <row r="45" spans="1:13" x14ac:dyDescent="0.25">
      <c r="A45" s="9">
        <v>42</v>
      </c>
      <c r="B45" s="17" t="s">
        <v>51</v>
      </c>
      <c r="C45" s="31">
        <v>5</v>
      </c>
      <c r="D45" s="16" t="s">
        <v>57</v>
      </c>
      <c r="E45" s="17" t="s">
        <v>129</v>
      </c>
      <c r="F45" s="18">
        <v>7</v>
      </c>
      <c r="G45" s="18">
        <v>6</v>
      </c>
      <c r="H45" s="18">
        <v>5</v>
      </c>
      <c r="I45" s="18">
        <v>2</v>
      </c>
      <c r="J45" s="11">
        <f t="shared" si="0"/>
        <v>20</v>
      </c>
      <c r="K45" s="13" t="str">
        <f>IF(J45&gt;=L45,"CALIFICAT","NECALIFICAT")</f>
        <v>CALIFICAT</v>
      </c>
      <c r="L45" s="5">
        <f t="shared" si="1"/>
        <v>11</v>
      </c>
      <c r="M45" s="5">
        <v>1</v>
      </c>
    </row>
    <row r="46" spans="1:13" x14ac:dyDescent="0.25">
      <c r="A46" s="9">
        <v>43</v>
      </c>
      <c r="B46" s="16" t="s">
        <v>52</v>
      </c>
      <c r="C46" s="31">
        <v>5</v>
      </c>
      <c r="D46" s="16" t="s">
        <v>116</v>
      </c>
      <c r="E46" s="16" t="s">
        <v>134</v>
      </c>
      <c r="F46" s="18">
        <v>0</v>
      </c>
      <c r="G46" s="18">
        <v>3</v>
      </c>
      <c r="H46" s="18">
        <v>0</v>
      </c>
      <c r="I46" s="18">
        <v>2</v>
      </c>
      <c r="J46" s="11">
        <f t="shared" si="0"/>
        <v>5</v>
      </c>
      <c r="K46" s="13" t="str">
        <f>IF(J46&gt;=L46,"CALIFICAT","NECALIFICAT")</f>
        <v>NECALIFICAT</v>
      </c>
      <c r="L46" s="5">
        <f t="shared" si="1"/>
        <v>11</v>
      </c>
      <c r="M46" s="5">
        <v>1</v>
      </c>
    </row>
    <row r="47" spans="1:13" x14ac:dyDescent="0.25">
      <c r="A47" s="9">
        <v>44</v>
      </c>
      <c r="B47" s="16" t="s">
        <v>53</v>
      </c>
      <c r="C47" s="31">
        <v>5</v>
      </c>
      <c r="D47" s="16" t="s">
        <v>116</v>
      </c>
      <c r="E47" s="16" t="s">
        <v>128</v>
      </c>
      <c r="F47" s="18">
        <v>7</v>
      </c>
      <c r="G47" s="18">
        <v>6</v>
      </c>
      <c r="H47" s="18">
        <v>1</v>
      </c>
      <c r="I47" s="18">
        <v>2</v>
      </c>
      <c r="J47" s="11">
        <f t="shared" si="0"/>
        <v>16</v>
      </c>
      <c r="K47" s="13" t="str">
        <f>IF(J47&gt;=L47,"CALIFICAT","NECALIFICAT")</f>
        <v>CALIFICAT</v>
      </c>
      <c r="L47" s="5">
        <f t="shared" si="1"/>
        <v>11</v>
      </c>
      <c r="M47" s="5">
        <v>1</v>
      </c>
    </row>
    <row r="48" spans="1:13" x14ac:dyDescent="0.25">
      <c r="A48" s="9">
        <v>45</v>
      </c>
      <c r="B48" s="16" t="s">
        <v>54</v>
      </c>
      <c r="C48" s="31">
        <v>5</v>
      </c>
      <c r="D48" s="16" t="s">
        <v>116</v>
      </c>
      <c r="E48" s="16" t="s">
        <v>134</v>
      </c>
      <c r="F48" s="18">
        <v>2</v>
      </c>
      <c r="G48" s="18">
        <v>0</v>
      </c>
      <c r="H48" s="18">
        <v>1</v>
      </c>
      <c r="I48" s="18">
        <v>0</v>
      </c>
      <c r="J48" s="11">
        <f t="shared" si="0"/>
        <v>3</v>
      </c>
      <c r="K48" s="13" t="str">
        <f>IF(J48&gt;=L48,"CALIFICAT","NECALIFICAT")</f>
        <v>NECALIFICAT</v>
      </c>
      <c r="L48" s="5">
        <f t="shared" si="1"/>
        <v>11</v>
      </c>
      <c r="M48" s="5">
        <v>1</v>
      </c>
    </row>
    <row r="49" spans="1:13" x14ac:dyDescent="0.25">
      <c r="A49" s="9">
        <v>46</v>
      </c>
      <c r="B49" s="16" t="s">
        <v>55</v>
      </c>
      <c r="C49" s="31">
        <v>5</v>
      </c>
      <c r="D49" s="16" t="s">
        <v>116</v>
      </c>
      <c r="E49" s="16" t="s">
        <v>134</v>
      </c>
      <c r="F49" s="18">
        <v>1</v>
      </c>
      <c r="G49" s="18">
        <v>0</v>
      </c>
      <c r="H49" s="18">
        <v>0</v>
      </c>
      <c r="I49" s="18">
        <v>0</v>
      </c>
      <c r="J49" s="11">
        <f t="shared" si="0"/>
        <v>1</v>
      </c>
      <c r="K49" s="13" t="str">
        <f>IF(J49&gt;=L49,"CALIFICAT","NECALIFICAT")</f>
        <v>NECALIFICAT</v>
      </c>
      <c r="L49" s="5">
        <f t="shared" si="1"/>
        <v>11</v>
      </c>
      <c r="M49" s="5">
        <v>1</v>
      </c>
    </row>
    <row r="50" spans="1:13" x14ac:dyDescent="0.25">
      <c r="M50" s="26">
        <f>COUNT(M4:M49)</f>
        <v>36</v>
      </c>
    </row>
    <row r="51" spans="1:13" x14ac:dyDescent="0.25">
      <c r="M51" s="5"/>
    </row>
  </sheetData>
  <autoFilter ref="K1:K51"/>
  <mergeCells count="11">
    <mergeCell ref="A1:A3"/>
    <mergeCell ref="B1:B3"/>
    <mergeCell ref="D1:D3"/>
    <mergeCell ref="F1:F3"/>
    <mergeCell ref="G1:G3"/>
    <mergeCell ref="H1:H3"/>
    <mergeCell ref="I1:I3"/>
    <mergeCell ref="J1:J3"/>
    <mergeCell ref="K1:K3"/>
    <mergeCell ref="C1:C3"/>
    <mergeCell ref="E1:E3"/>
  </mergeCells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zoomScale="85" zoomScaleNormal="85" workbookViewId="0">
      <selection activeCell="L11" sqref="L11"/>
    </sheetView>
  </sheetViews>
  <sheetFormatPr defaultColWidth="9.109375" defaultRowHeight="13.8" x14ac:dyDescent="0.25"/>
  <cols>
    <col min="1" max="1" width="6.109375" style="2" customWidth="1"/>
    <col min="2" max="2" width="24.44140625" style="2" customWidth="1"/>
    <col min="3" max="3" width="10.6640625" style="2" customWidth="1"/>
    <col min="4" max="4" width="35.5546875" style="2" customWidth="1"/>
    <col min="5" max="5" width="26.5546875" style="2" customWidth="1"/>
    <col min="6" max="6" width="8.88671875" style="2" customWidth="1"/>
    <col min="7" max="8" width="9" style="2" customWidth="1"/>
    <col min="9" max="9" width="8.88671875" style="2" customWidth="1"/>
    <col min="10" max="10" width="9.5546875" style="2" customWidth="1"/>
    <col min="11" max="11" width="15.6640625" style="2" customWidth="1"/>
    <col min="12" max="12" width="9.109375" style="6"/>
    <col min="13" max="16384" width="9.109375" style="2"/>
  </cols>
  <sheetData>
    <row r="1" spans="1:13" ht="27.75" customHeight="1" x14ac:dyDescent="0.25">
      <c r="A1" s="38" t="s">
        <v>0</v>
      </c>
      <c r="B1" s="38" t="s">
        <v>1</v>
      </c>
      <c r="C1" s="39" t="s">
        <v>3</v>
      </c>
      <c r="D1" s="38" t="s">
        <v>2</v>
      </c>
      <c r="E1" s="39" t="s">
        <v>127</v>
      </c>
      <c r="F1" s="37" t="s">
        <v>4</v>
      </c>
      <c r="G1" s="37" t="s">
        <v>5</v>
      </c>
      <c r="H1" s="37" t="s">
        <v>6</v>
      </c>
      <c r="I1" s="37" t="s">
        <v>7</v>
      </c>
      <c r="J1" s="38" t="s">
        <v>8</v>
      </c>
      <c r="K1" s="38" t="s">
        <v>9</v>
      </c>
    </row>
    <row r="2" spans="1:13" ht="16.5" customHeight="1" x14ac:dyDescent="0.25">
      <c r="A2" s="38"/>
      <c r="B2" s="38"/>
      <c r="C2" s="40"/>
      <c r="D2" s="38"/>
      <c r="E2" s="40"/>
      <c r="F2" s="37"/>
      <c r="G2" s="37"/>
      <c r="H2" s="37"/>
      <c r="I2" s="37"/>
      <c r="J2" s="38"/>
      <c r="K2" s="38"/>
    </row>
    <row r="3" spans="1:13" ht="19.8" customHeight="1" x14ac:dyDescent="0.25">
      <c r="A3" s="38"/>
      <c r="B3" s="38"/>
      <c r="C3" s="41"/>
      <c r="D3" s="38"/>
      <c r="E3" s="41"/>
      <c r="F3" s="37"/>
      <c r="G3" s="37"/>
      <c r="H3" s="37"/>
      <c r="I3" s="37"/>
      <c r="J3" s="38"/>
      <c r="K3" s="38"/>
    </row>
    <row r="4" spans="1:13" ht="17.25" customHeight="1" x14ac:dyDescent="0.25">
      <c r="A4" s="9">
        <v>1</v>
      </c>
      <c r="B4" s="17" t="s">
        <v>58</v>
      </c>
      <c r="C4" s="33">
        <v>6</v>
      </c>
      <c r="D4" s="16" t="s">
        <v>57</v>
      </c>
      <c r="E4" s="17" t="s">
        <v>136</v>
      </c>
      <c r="F4" s="10">
        <v>3</v>
      </c>
      <c r="G4" s="10">
        <v>0</v>
      </c>
      <c r="H4" s="10">
        <v>7</v>
      </c>
      <c r="I4" s="10">
        <v>2</v>
      </c>
      <c r="J4" s="12">
        <f>SUM(F4:I4)</f>
        <v>12</v>
      </c>
      <c r="K4" s="28" t="str">
        <f t="shared" ref="K4:K13" si="0">IF(J4&gt;=L4,"CALIFICAT","NECALIFICAT")</f>
        <v>CALIFICAT</v>
      </c>
      <c r="L4" s="6">
        <v>11</v>
      </c>
      <c r="M4" s="6">
        <v>1</v>
      </c>
    </row>
    <row r="5" spans="1:13" ht="17.25" customHeight="1" x14ac:dyDescent="0.25">
      <c r="A5" s="9">
        <v>2</v>
      </c>
      <c r="B5" s="17" t="s">
        <v>59</v>
      </c>
      <c r="C5" s="33">
        <v>6</v>
      </c>
      <c r="D5" s="16" t="s">
        <v>119</v>
      </c>
      <c r="E5" s="17" t="s">
        <v>134</v>
      </c>
      <c r="F5" s="10">
        <v>7</v>
      </c>
      <c r="G5" s="10">
        <v>3</v>
      </c>
      <c r="H5" s="10">
        <v>0</v>
      </c>
      <c r="I5" s="10">
        <v>1</v>
      </c>
      <c r="J5" s="12">
        <f t="shared" ref="J5:J26" si="1">SUM(F5:I5)</f>
        <v>11</v>
      </c>
      <c r="K5" s="28" t="str">
        <f t="shared" si="0"/>
        <v>CALIFICAT</v>
      </c>
      <c r="L5" s="6">
        <f>L4</f>
        <v>11</v>
      </c>
      <c r="M5" s="6">
        <v>1</v>
      </c>
    </row>
    <row r="6" spans="1:13" ht="16.2" customHeight="1" x14ac:dyDescent="0.25">
      <c r="A6" s="9">
        <v>3</v>
      </c>
      <c r="B6" s="17" t="s">
        <v>60</v>
      </c>
      <c r="C6" s="33">
        <v>6</v>
      </c>
      <c r="D6" s="16" t="s">
        <v>116</v>
      </c>
      <c r="E6" s="17" t="s">
        <v>128</v>
      </c>
      <c r="F6" s="10">
        <v>0</v>
      </c>
      <c r="G6" s="10">
        <v>7</v>
      </c>
      <c r="H6" s="10">
        <v>7</v>
      </c>
      <c r="I6" s="10">
        <v>7</v>
      </c>
      <c r="J6" s="12">
        <f t="shared" si="1"/>
        <v>21</v>
      </c>
      <c r="K6" s="28" t="str">
        <f t="shared" si="0"/>
        <v>CALIFICAT</v>
      </c>
      <c r="L6" s="6">
        <f t="shared" ref="L6:L26" si="2">L5</f>
        <v>11</v>
      </c>
      <c r="M6" s="6">
        <v>1</v>
      </c>
    </row>
    <row r="7" spans="1:13" x14ac:dyDescent="0.25">
      <c r="A7" s="9">
        <v>4</v>
      </c>
      <c r="B7" s="16" t="s">
        <v>61</v>
      </c>
      <c r="C7" s="33">
        <v>6</v>
      </c>
      <c r="D7" s="16" t="s">
        <v>120</v>
      </c>
      <c r="E7" s="16" t="s">
        <v>137</v>
      </c>
      <c r="F7" s="10">
        <v>7</v>
      </c>
      <c r="G7" s="10">
        <v>4</v>
      </c>
      <c r="H7" s="10">
        <v>7</v>
      </c>
      <c r="I7" s="10">
        <v>1</v>
      </c>
      <c r="J7" s="12">
        <f t="shared" si="1"/>
        <v>19</v>
      </c>
      <c r="K7" s="28" t="str">
        <f t="shared" si="0"/>
        <v>CALIFICAT</v>
      </c>
      <c r="L7" s="6">
        <f t="shared" si="2"/>
        <v>11</v>
      </c>
      <c r="M7" s="6">
        <v>1</v>
      </c>
    </row>
    <row r="8" spans="1:13" ht="15" customHeight="1" x14ac:dyDescent="0.25">
      <c r="A8" s="9">
        <v>5</v>
      </c>
      <c r="B8" s="17" t="s">
        <v>62</v>
      </c>
      <c r="C8" s="33">
        <v>6</v>
      </c>
      <c r="D8" s="16" t="s">
        <v>118</v>
      </c>
      <c r="E8" s="17" t="s">
        <v>138</v>
      </c>
      <c r="F8" s="10">
        <v>1</v>
      </c>
      <c r="G8" s="10">
        <v>2</v>
      </c>
      <c r="H8" s="10">
        <v>0</v>
      </c>
      <c r="I8" s="10">
        <v>1</v>
      </c>
      <c r="J8" s="12">
        <f t="shared" si="1"/>
        <v>4</v>
      </c>
      <c r="K8" s="28" t="str">
        <f t="shared" si="0"/>
        <v>NECALIFICAT</v>
      </c>
      <c r="L8" s="6">
        <f t="shared" si="2"/>
        <v>11</v>
      </c>
      <c r="M8" s="6">
        <v>1</v>
      </c>
    </row>
    <row r="9" spans="1:13" ht="17.25" customHeight="1" x14ac:dyDescent="0.25">
      <c r="A9" s="9">
        <v>6</v>
      </c>
      <c r="B9" s="17" t="s">
        <v>63</v>
      </c>
      <c r="C9" s="33">
        <v>6</v>
      </c>
      <c r="D9" s="16" t="s">
        <v>118</v>
      </c>
      <c r="E9" s="17" t="s">
        <v>138</v>
      </c>
      <c r="F9" s="10">
        <v>2</v>
      </c>
      <c r="G9" s="10">
        <v>1</v>
      </c>
      <c r="H9" s="10">
        <v>0</v>
      </c>
      <c r="I9" s="10">
        <v>1</v>
      </c>
      <c r="J9" s="12">
        <f t="shared" si="1"/>
        <v>4</v>
      </c>
      <c r="K9" s="28" t="str">
        <f t="shared" si="0"/>
        <v>NECALIFICAT</v>
      </c>
      <c r="L9" s="6">
        <f t="shared" si="2"/>
        <v>11</v>
      </c>
      <c r="M9" s="6">
        <v>1</v>
      </c>
    </row>
    <row r="10" spans="1:13" ht="14.25" customHeight="1" x14ac:dyDescent="0.25">
      <c r="A10" s="9">
        <v>7</v>
      </c>
      <c r="B10" s="17" t="s">
        <v>64</v>
      </c>
      <c r="C10" s="33">
        <v>6</v>
      </c>
      <c r="D10" s="16" t="s">
        <v>116</v>
      </c>
      <c r="E10" s="17" t="s">
        <v>128</v>
      </c>
      <c r="F10" s="10">
        <v>4</v>
      </c>
      <c r="G10" s="10">
        <v>5</v>
      </c>
      <c r="H10" s="10">
        <v>7</v>
      </c>
      <c r="I10" s="10">
        <v>4</v>
      </c>
      <c r="J10" s="12">
        <f t="shared" si="1"/>
        <v>20</v>
      </c>
      <c r="K10" s="28" t="str">
        <f t="shared" si="0"/>
        <v>CALIFICAT</v>
      </c>
      <c r="L10" s="6">
        <f t="shared" si="2"/>
        <v>11</v>
      </c>
      <c r="M10" s="6">
        <v>1</v>
      </c>
    </row>
    <row r="11" spans="1:13" ht="18.600000000000001" customHeight="1" x14ac:dyDescent="0.25">
      <c r="A11" s="9">
        <v>8</v>
      </c>
      <c r="B11" s="17" t="s">
        <v>65</v>
      </c>
      <c r="C11" s="33">
        <v>6</v>
      </c>
      <c r="D11" s="16" t="s">
        <v>116</v>
      </c>
      <c r="E11" s="17" t="s">
        <v>134</v>
      </c>
      <c r="F11" s="10">
        <v>2</v>
      </c>
      <c r="G11" s="10">
        <v>1</v>
      </c>
      <c r="H11" s="10">
        <v>2</v>
      </c>
      <c r="I11" s="10">
        <v>1</v>
      </c>
      <c r="J11" s="12">
        <f t="shared" si="1"/>
        <v>6</v>
      </c>
      <c r="K11" s="28" t="str">
        <f t="shared" si="0"/>
        <v>NECALIFICAT</v>
      </c>
      <c r="L11" s="6">
        <f t="shared" si="2"/>
        <v>11</v>
      </c>
      <c r="M11" s="6">
        <v>1</v>
      </c>
    </row>
    <row r="12" spans="1:13" ht="16.5" customHeight="1" x14ac:dyDescent="0.25">
      <c r="A12" s="9">
        <v>9</v>
      </c>
      <c r="B12" s="17" t="s">
        <v>66</v>
      </c>
      <c r="C12" s="33">
        <v>6</v>
      </c>
      <c r="D12" s="16" t="s">
        <v>116</v>
      </c>
      <c r="E12" s="17" t="s">
        <v>135</v>
      </c>
      <c r="F12" s="10">
        <v>0</v>
      </c>
      <c r="G12" s="10">
        <v>3</v>
      </c>
      <c r="H12" s="10">
        <v>0</v>
      </c>
      <c r="I12" s="10">
        <v>1</v>
      </c>
      <c r="J12" s="12">
        <f t="shared" si="1"/>
        <v>4</v>
      </c>
      <c r="K12" s="28" t="str">
        <f t="shared" si="0"/>
        <v>NECALIFICAT</v>
      </c>
      <c r="L12" s="6">
        <f t="shared" si="2"/>
        <v>11</v>
      </c>
      <c r="M12" s="6">
        <v>1</v>
      </c>
    </row>
    <row r="13" spans="1:13" ht="17.25" customHeight="1" x14ac:dyDescent="0.25">
      <c r="A13" s="9">
        <v>10</v>
      </c>
      <c r="B13" s="17" t="s">
        <v>67</v>
      </c>
      <c r="C13" s="33">
        <v>6</v>
      </c>
      <c r="D13" s="16" t="s">
        <v>116</v>
      </c>
      <c r="E13" s="17" t="s">
        <v>134</v>
      </c>
      <c r="F13" s="10">
        <v>7</v>
      </c>
      <c r="G13" s="10">
        <v>4</v>
      </c>
      <c r="H13" s="10">
        <v>0</v>
      </c>
      <c r="I13" s="10">
        <v>0</v>
      </c>
      <c r="J13" s="12">
        <f t="shared" si="1"/>
        <v>11</v>
      </c>
      <c r="K13" s="28" t="str">
        <f t="shared" si="0"/>
        <v>CALIFICAT</v>
      </c>
      <c r="L13" s="6">
        <f t="shared" si="2"/>
        <v>11</v>
      </c>
      <c r="M13" s="6">
        <v>1</v>
      </c>
    </row>
    <row r="14" spans="1:13" ht="17.25" customHeight="1" x14ac:dyDescent="0.25">
      <c r="A14" s="9">
        <v>11</v>
      </c>
      <c r="B14" s="17" t="s">
        <v>68</v>
      </c>
      <c r="C14" s="33">
        <v>6</v>
      </c>
      <c r="D14" s="16" t="s">
        <v>57</v>
      </c>
      <c r="E14" s="17" t="s">
        <v>136</v>
      </c>
      <c r="F14" s="10"/>
      <c r="G14" s="10"/>
      <c r="H14" s="10"/>
      <c r="I14" s="10"/>
      <c r="J14" s="12">
        <f t="shared" si="1"/>
        <v>0</v>
      </c>
      <c r="K14" s="14" t="s">
        <v>123</v>
      </c>
      <c r="L14" s="6">
        <f t="shared" si="2"/>
        <v>11</v>
      </c>
      <c r="M14" s="6"/>
    </row>
    <row r="15" spans="1:13" ht="15.75" customHeight="1" x14ac:dyDescent="0.25">
      <c r="A15" s="9">
        <v>12</v>
      </c>
      <c r="B15" s="16" t="s">
        <v>69</v>
      </c>
      <c r="C15" s="33">
        <v>6</v>
      </c>
      <c r="D15" s="16" t="s">
        <v>120</v>
      </c>
      <c r="E15" s="16" t="s">
        <v>137</v>
      </c>
      <c r="F15" s="10"/>
      <c r="G15" s="10"/>
      <c r="H15" s="10"/>
      <c r="I15" s="10"/>
      <c r="J15" s="12">
        <f t="shared" si="1"/>
        <v>0</v>
      </c>
      <c r="K15" s="14" t="s">
        <v>123</v>
      </c>
      <c r="L15" s="6">
        <f t="shared" si="2"/>
        <v>11</v>
      </c>
      <c r="M15" s="6"/>
    </row>
    <row r="16" spans="1:13" ht="14.25" customHeight="1" x14ac:dyDescent="0.25">
      <c r="A16" s="9">
        <v>13</v>
      </c>
      <c r="B16" s="17" t="s">
        <v>70</v>
      </c>
      <c r="C16" s="33">
        <v>6</v>
      </c>
      <c r="D16" s="16" t="s">
        <v>116</v>
      </c>
      <c r="E16" s="17" t="s">
        <v>135</v>
      </c>
      <c r="F16" s="10">
        <v>1</v>
      </c>
      <c r="G16" s="10">
        <v>1</v>
      </c>
      <c r="H16" s="10">
        <v>0</v>
      </c>
      <c r="I16" s="10">
        <v>0</v>
      </c>
      <c r="J16" s="12">
        <f t="shared" si="1"/>
        <v>2</v>
      </c>
      <c r="K16" s="28" t="str">
        <f>IF(J16&gt;=L16,"CALIFICAT","NECALIFICAT")</f>
        <v>NECALIFICAT</v>
      </c>
      <c r="L16" s="6">
        <f t="shared" si="2"/>
        <v>11</v>
      </c>
      <c r="M16" s="6">
        <v>1</v>
      </c>
    </row>
    <row r="17" spans="1:13" ht="17.25" customHeight="1" x14ac:dyDescent="0.25">
      <c r="A17" s="9">
        <v>14</v>
      </c>
      <c r="B17" s="17" t="s">
        <v>71</v>
      </c>
      <c r="C17" s="33">
        <v>6</v>
      </c>
      <c r="D17" s="16" t="s">
        <v>57</v>
      </c>
      <c r="E17" s="17" t="s">
        <v>136</v>
      </c>
      <c r="F17" s="10">
        <v>3</v>
      </c>
      <c r="G17" s="10">
        <v>6</v>
      </c>
      <c r="H17" s="10">
        <v>7</v>
      </c>
      <c r="I17" s="10">
        <v>2</v>
      </c>
      <c r="J17" s="12">
        <f t="shared" si="1"/>
        <v>18</v>
      </c>
      <c r="K17" s="28" t="str">
        <f>IF(J17&gt;=L17,"CALIFICAT","NECALIFICAT")</f>
        <v>CALIFICAT</v>
      </c>
      <c r="L17" s="6">
        <f t="shared" si="2"/>
        <v>11</v>
      </c>
      <c r="M17" s="6">
        <v>1</v>
      </c>
    </row>
    <row r="18" spans="1:13" ht="17.25" customHeight="1" x14ac:dyDescent="0.25">
      <c r="A18" s="9">
        <v>15</v>
      </c>
      <c r="B18" s="17" t="s">
        <v>72</v>
      </c>
      <c r="C18" s="33">
        <v>6</v>
      </c>
      <c r="D18" s="16" t="s">
        <v>57</v>
      </c>
      <c r="E18" s="17" t="s">
        <v>136</v>
      </c>
      <c r="F18" s="10"/>
      <c r="G18" s="10"/>
      <c r="H18" s="10"/>
      <c r="I18" s="10"/>
      <c r="J18" s="12">
        <f t="shared" si="1"/>
        <v>0</v>
      </c>
      <c r="K18" s="14" t="s">
        <v>123</v>
      </c>
      <c r="L18" s="6">
        <f t="shared" si="2"/>
        <v>11</v>
      </c>
      <c r="M18" s="6"/>
    </row>
    <row r="19" spans="1:13" x14ac:dyDescent="0.25">
      <c r="A19" s="9">
        <v>16</v>
      </c>
      <c r="B19" s="17" t="s">
        <v>73</v>
      </c>
      <c r="C19" s="33">
        <v>6</v>
      </c>
      <c r="D19" s="16" t="s">
        <v>116</v>
      </c>
      <c r="E19" s="17" t="s">
        <v>128</v>
      </c>
      <c r="F19" s="10">
        <v>5</v>
      </c>
      <c r="G19" s="10">
        <v>3</v>
      </c>
      <c r="H19" s="10">
        <v>7</v>
      </c>
      <c r="I19" s="10">
        <v>4</v>
      </c>
      <c r="J19" s="12">
        <f t="shared" si="1"/>
        <v>19</v>
      </c>
      <c r="K19" s="28" t="str">
        <f t="shared" ref="K19:K26" si="3">IF(J19&gt;=L19,"CALIFICAT","NECALIFICAT")</f>
        <v>CALIFICAT</v>
      </c>
      <c r="L19" s="6">
        <f t="shared" si="2"/>
        <v>11</v>
      </c>
      <c r="M19" s="6">
        <v>1</v>
      </c>
    </row>
    <row r="20" spans="1:13" x14ac:dyDescent="0.25">
      <c r="A20" s="9">
        <v>17</v>
      </c>
      <c r="B20" s="17" t="s">
        <v>74</v>
      </c>
      <c r="C20" s="33">
        <v>6</v>
      </c>
      <c r="D20" s="16" t="s">
        <v>116</v>
      </c>
      <c r="E20" s="17" t="s">
        <v>134</v>
      </c>
      <c r="F20" s="10">
        <v>0</v>
      </c>
      <c r="G20" s="10">
        <v>6</v>
      </c>
      <c r="H20" s="10">
        <v>3</v>
      </c>
      <c r="I20" s="10">
        <v>2</v>
      </c>
      <c r="J20" s="12">
        <f t="shared" si="1"/>
        <v>11</v>
      </c>
      <c r="K20" s="28" t="str">
        <f t="shared" si="3"/>
        <v>CALIFICAT</v>
      </c>
      <c r="L20" s="6">
        <f t="shared" si="2"/>
        <v>11</v>
      </c>
      <c r="M20" s="6">
        <v>1</v>
      </c>
    </row>
    <row r="21" spans="1:13" ht="26.4" x14ac:dyDescent="0.25">
      <c r="A21" s="9">
        <v>18</v>
      </c>
      <c r="B21" s="17" t="s">
        <v>75</v>
      </c>
      <c r="C21" s="33">
        <v>6</v>
      </c>
      <c r="D21" s="16" t="s">
        <v>116</v>
      </c>
      <c r="E21" s="17" t="s">
        <v>134</v>
      </c>
      <c r="F21" s="10">
        <v>2</v>
      </c>
      <c r="G21" s="10">
        <v>4</v>
      </c>
      <c r="H21" s="10">
        <v>0</v>
      </c>
      <c r="I21" s="10">
        <v>0</v>
      </c>
      <c r="J21" s="12">
        <f t="shared" si="1"/>
        <v>6</v>
      </c>
      <c r="K21" s="28" t="str">
        <f t="shared" si="3"/>
        <v>NECALIFICAT</v>
      </c>
      <c r="L21" s="6">
        <f t="shared" si="2"/>
        <v>11</v>
      </c>
      <c r="M21" s="6">
        <v>1</v>
      </c>
    </row>
    <row r="22" spans="1:13" x14ac:dyDescent="0.25">
      <c r="A22" s="9">
        <v>19</v>
      </c>
      <c r="B22" s="17" t="s">
        <v>76</v>
      </c>
      <c r="C22" s="33">
        <v>6</v>
      </c>
      <c r="D22" s="16" t="s">
        <v>57</v>
      </c>
      <c r="E22" s="17" t="s">
        <v>136</v>
      </c>
      <c r="F22" s="10">
        <v>5</v>
      </c>
      <c r="G22" s="10">
        <v>5</v>
      </c>
      <c r="H22" s="10">
        <v>7</v>
      </c>
      <c r="I22" s="10">
        <v>0</v>
      </c>
      <c r="J22" s="12">
        <f t="shared" si="1"/>
        <v>17</v>
      </c>
      <c r="K22" s="28" t="str">
        <f t="shared" si="3"/>
        <v>CALIFICAT</v>
      </c>
      <c r="L22" s="6">
        <f t="shared" si="2"/>
        <v>11</v>
      </c>
      <c r="M22" s="6">
        <v>1</v>
      </c>
    </row>
    <row r="23" spans="1:13" x14ac:dyDescent="0.25">
      <c r="A23" s="9">
        <v>20</v>
      </c>
      <c r="B23" s="17" t="s">
        <v>77</v>
      </c>
      <c r="C23" s="33">
        <v>6</v>
      </c>
      <c r="D23" s="16" t="s">
        <v>116</v>
      </c>
      <c r="E23" s="17" t="s">
        <v>134</v>
      </c>
      <c r="F23" s="19">
        <v>0</v>
      </c>
      <c r="G23" s="19">
        <v>0</v>
      </c>
      <c r="H23" s="19">
        <v>7</v>
      </c>
      <c r="I23" s="19">
        <v>0</v>
      </c>
      <c r="J23" s="12">
        <f t="shared" si="1"/>
        <v>7</v>
      </c>
      <c r="K23" s="28" t="str">
        <f t="shared" si="3"/>
        <v>NECALIFICAT</v>
      </c>
      <c r="L23" s="6">
        <f t="shared" si="2"/>
        <v>11</v>
      </c>
      <c r="M23" s="6">
        <v>1</v>
      </c>
    </row>
    <row r="24" spans="1:13" x14ac:dyDescent="0.25">
      <c r="A24" s="9">
        <v>21</v>
      </c>
      <c r="B24" s="16" t="s">
        <v>78</v>
      </c>
      <c r="C24" s="33">
        <v>6</v>
      </c>
      <c r="D24" s="16" t="s">
        <v>116</v>
      </c>
      <c r="E24" s="17" t="s">
        <v>134</v>
      </c>
      <c r="F24" s="19">
        <v>4</v>
      </c>
      <c r="G24" s="19">
        <v>5</v>
      </c>
      <c r="H24" s="19">
        <v>0</v>
      </c>
      <c r="I24" s="19">
        <v>2</v>
      </c>
      <c r="J24" s="12">
        <f t="shared" si="1"/>
        <v>11</v>
      </c>
      <c r="K24" s="28" t="str">
        <f t="shared" si="3"/>
        <v>CALIFICAT</v>
      </c>
      <c r="L24" s="6">
        <f t="shared" si="2"/>
        <v>11</v>
      </c>
      <c r="M24" s="6">
        <v>1</v>
      </c>
    </row>
    <row r="25" spans="1:13" x14ac:dyDescent="0.25">
      <c r="A25" s="9">
        <v>22</v>
      </c>
      <c r="B25" s="16" t="s">
        <v>79</v>
      </c>
      <c r="C25" s="33">
        <v>6</v>
      </c>
      <c r="D25" s="16" t="s">
        <v>116</v>
      </c>
      <c r="E25" s="17" t="s">
        <v>135</v>
      </c>
      <c r="F25" s="19">
        <v>3</v>
      </c>
      <c r="G25" s="19">
        <v>0</v>
      </c>
      <c r="H25" s="19">
        <v>0</v>
      </c>
      <c r="I25" s="19">
        <v>2</v>
      </c>
      <c r="J25" s="12">
        <f t="shared" si="1"/>
        <v>5</v>
      </c>
      <c r="K25" s="28" t="str">
        <f t="shared" si="3"/>
        <v>NECALIFICAT</v>
      </c>
      <c r="L25" s="6">
        <f t="shared" si="2"/>
        <v>11</v>
      </c>
      <c r="M25" s="6">
        <v>1</v>
      </c>
    </row>
    <row r="26" spans="1:13" x14ac:dyDescent="0.25">
      <c r="A26" s="9">
        <v>23</v>
      </c>
      <c r="B26" s="16" t="s">
        <v>80</v>
      </c>
      <c r="C26" s="33">
        <v>6</v>
      </c>
      <c r="D26" s="16" t="s">
        <v>120</v>
      </c>
      <c r="E26" s="16" t="s">
        <v>137</v>
      </c>
      <c r="F26" s="19">
        <v>4</v>
      </c>
      <c r="G26" s="19">
        <v>2</v>
      </c>
      <c r="H26" s="19">
        <v>7</v>
      </c>
      <c r="I26" s="19">
        <v>2</v>
      </c>
      <c r="J26" s="12">
        <f t="shared" si="1"/>
        <v>15</v>
      </c>
      <c r="K26" s="28" t="str">
        <f t="shared" si="3"/>
        <v>CALIFICAT</v>
      </c>
      <c r="L26" s="6">
        <f t="shared" si="2"/>
        <v>11</v>
      </c>
      <c r="M26" s="6">
        <v>1</v>
      </c>
    </row>
    <row r="27" spans="1:13" x14ac:dyDescent="0.25">
      <c r="M27" s="2">
        <f>COUNT(M4:M26)</f>
        <v>20</v>
      </c>
    </row>
    <row r="28" spans="1:13" x14ac:dyDescent="0.25">
      <c r="M28" s="27"/>
    </row>
  </sheetData>
  <autoFilter ref="K1:K28"/>
  <mergeCells count="11">
    <mergeCell ref="A1:A3"/>
    <mergeCell ref="B1:B3"/>
    <mergeCell ref="D1:D3"/>
    <mergeCell ref="F1:F3"/>
    <mergeCell ref="G1:G3"/>
    <mergeCell ref="H1:H3"/>
    <mergeCell ref="I1:I3"/>
    <mergeCell ref="J1:J3"/>
    <mergeCell ref="K1:K3"/>
    <mergeCell ref="C1:C3"/>
    <mergeCell ref="E1:E3"/>
  </mergeCells>
  <pageMargins left="0.70866141732283472" right="0.70866141732283472" top="0.74803149606299213" bottom="0.74803149606299213" header="0.31496062992125984" footer="0.31496062992125984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zoomScale="85" zoomScaleNormal="85" workbookViewId="0">
      <selection activeCell="M9" sqref="M9"/>
    </sheetView>
  </sheetViews>
  <sheetFormatPr defaultColWidth="9.109375" defaultRowHeight="13.2" x14ac:dyDescent="0.25"/>
  <cols>
    <col min="1" max="1" width="6.33203125" style="3" customWidth="1"/>
    <col min="2" max="2" width="20.5546875" style="3" customWidth="1"/>
    <col min="3" max="3" width="11" style="3" customWidth="1"/>
    <col min="4" max="5" width="27.5546875" style="3" customWidth="1"/>
    <col min="6" max="6" width="8.88671875" style="3" customWidth="1"/>
    <col min="7" max="7" width="9" style="3" customWidth="1"/>
    <col min="8" max="8" width="8.88671875" style="3" customWidth="1"/>
    <col min="9" max="9" width="9.21875" style="3" customWidth="1"/>
    <col min="10" max="10" width="9.5546875" style="3" customWidth="1"/>
    <col min="11" max="11" width="13.88671875" style="3" customWidth="1"/>
    <col min="12" max="12" width="9.109375" style="7"/>
    <col min="13" max="16384" width="9.109375" style="3"/>
  </cols>
  <sheetData>
    <row r="1" spans="1:13" ht="27" customHeight="1" x14ac:dyDescent="0.25">
      <c r="A1" s="38" t="s">
        <v>0</v>
      </c>
      <c r="B1" s="38" t="s">
        <v>1</v>
      </c>
      <c r="C1" s="39" t="s">
        <v>3</v>
      </c>
      <c r="D1" s="38" t="s">
        <v>2</v>
      </c>
      <c r="E1" s="39" t="s">
        <v>127</v>
      </c>
      <c r="F1" s="37" t="s">
        <v>4</v>
      </c>
      <c r="G1" s="37" t="s">
        <v>5</v>
      </c>
      <c r="H1" s="37" t="s">
        <v>6</v>
      </c>
      <c r="I1" s="37" t="s">
        <v>7</v>
      </c>
      <c r="J1" s="38" t="s">
        <v>8</v>
      </c>
      <c r="K1" s="38" t="s">
        <v>9</v>
      </c>
    </row>
    <row r="2" spans="1:13" ht="16.5" customHeight="1" x14ac:dyDescent="0.25">
      <c r="A2" s="38"/>
      <c r="B2" s="38"/>
      <c r="C2" s="40"/>
      <c r="D2" s="38"/>
      <c r="E2" s="40"/>
      <c r="F2" s="37"/>
      <c r="G2" s="37"/>
      <c r="H2" s="37"/>
      <c r="I2" s="37"/>
      <c r="J2" s="38"/>
      <c r="K2" s="38"/>
    </row>
    <row r="3" spans="1:13" ht="18.600000000000001" customHeight="1" x14ac:dyDescent="0.25">
      <c r="A3" s="38"/>
      <c r="B3" s="38"/>
      <c r="C3" s="41"/>
      <c r="D3" s="38"/>
      <c r="E3" s="41"/>
      <c r="F3" s="37"/>
      <c r="G3" s="37"/>
      <c r="H3" s="37"/>
      <c r="I3" s="37"/>
      <c r="J3" s="38"/>
      <c r="K3" s="38"/>
    </row>
    <row r="4" spans="1:13" x14ac:dyDescent="0.25">
      <c r="A4" s="9">
        <v>1</v>
      </c>
      <c r="B4" s="17" t="s">
        <v>81</v>
      </c>
      <c r="C4" s="32">
        <v>7</v>
      </c>
      <c r="D4" s="16" t="s">
        <v>116</v>
      </c>
      <c r="E4" s="17" t="s">
        <v>128</v>
      </c>
      <c r="F4" s="35">
        <v>5</v>
      </c>
      <c r="G4" s="35">
        <v>1</v>
      </c>
      <c r="H4" s="35">
        <v>2</v>
      </c>
      <c r="I4" s="35">
        <v>4</v>
      </c>
      <c r="J4" s="36">
        <f>SUM(F4:I4)</f>
        <v>12</v>
      </c>
      <c r="K4" s="15" t="str">
        <f t="shared" ref="K4:K19" si="0">IF(J4&gt;=L4,"CALIFICAT","NECALIFICAT ")</f>
        <v>CALIFICAT</v>
      </c>
      <c r="L4" s="7">
        <v>11</v>
      </c>
      <c r="M4" s="7">
        <v>1</v>
      </c>
    </row>
    <row r="5" spans="1:13" x14ac:dyDescent="0.25">
      <c r="A5" s="9">
        <v>2</v>
      </c>
      <c r="B5" s="17" t="s">
        <v>82</v>
      </c>
      <c r="C5" s="32">
        <v>7</v>
      </c>
      <c r="D5" s="16" t="s">
        <v>117</v>
      </c>
      <c r="E5" s="17" t="s">
        <v>139</v>
      </c>
      <c r="F5" s="35">
        <v>1</v>
      </c>
      <c r="G5" s="35">
        <v>1</v>
      </c>
      <c r="H5" s="35">
        <v>1</v>
      </c>
      <c r="I5" s="35">
        <v>1</v>
      </c>
      <c r="J5" s="36">
        <f t="shared" ref="J5:J23" si="1">SUM(F5:I5)</f>
        <v>4</v>
      </c>
      <c r="K5" s="15" t="str">
        <f t="shared" si="0"/>
        <v xml:space="preserve">NECALIFICAT </v>
      </c>
      <c r="L5" s="7">
        <f>L4</f>
        <v>11</v>
      </c>
      <c r="M5" s="7">
        <v>1</v>
      </c>
    </row>
    <row r="6" spans="1:13" ht="14.4" customHeight="1" x14ac:dyDescent="0.25">
      <c r="A6" s="9">
        <v>3</v>
      </c>
      <c r="B6" s="17" t="s">
        <v>83</v>
      </c>
      <c r="C6" s="32">
        <v>7</v>
      </c>
      <c r="D6" s="16" t="s">
        <v>116</v>
      </c>
      <c r="E6" s="17" t="s">
        <v>128</v>
      </c>
      <c r="F6" s="35">
        <v>3</v>
      </c>
      <c r="G6" s="35">
        <v>1</v>
      </c>
      <c r="H6" s="35">
        <v>0</v>
      </c>
      <c r="I6" s="35">
        <v>3</v>
      </c>
      <c r="J6" s="36">
        <f t="shared" si="1"/>
        <v>7</v>
      </c>
      <c r="K6" s="15" t="str">
        <f t="shared" si="0"/>
        <v xml:space="preserve">NECALIFICAT </v>
      </c>
      <c r="L6" s="7">
        <f t="shared" ref="L6:L23" si="2">L5</f>
        <v>11</v>
      </c>
      <c r="M6" s="7">
        <v>1</v>
      </c>
    </row>
    <row r="7" spans="1:13" x14ac:dyDescent="0.25">
      <c r="A7" s="9">
        <v>4</v>
      </c>
      <c r="B7" s="17" t="s">
        <v>84</v>
      </c>
      <c r="C7" s="32">
        <v>7</v>
      </c>
      <c r="D7" s="16" t="s">
        <v>116</v>
      </c>
      <c r="E7" s="17" t="s">
        <v>128</v>
      </c>
      <c r="F7" s="35">
        <v>1</v>
      </c>
      <c r="G7" s="35">
        <v>0</v>
      </c>
      <c r="H7" s="35">
        <v>0</v>
      </c>
      <c r="I7" s="35">
        <v>2</v>
      </c>
      <c r="J7" s="36">
        <f t="shared" si="1"/>
        <v>3</v>
      </c>
      <c r="K7" s="15" t="str">
        <f t="shared" si="0"/>
        <v xml:space="preserve">NECALIFICAT </v>
      </c>
      <c r="L7" s="7">
        <f t="shared" si="2"/>
        <v>11</v>
      </c>
      <c r="M7" s="7">
        <v>1</v>
      </c>
    </row>
    <row r="8" spans="1:13" x14ac:dyDescent="0.25">
      <c r="A8" s="9">
        <v>5</v>
      </c>
      <c r="B8" s="17" t="s">
        <v>85</v>
      </c>
      <c r="C8" s="32">
        <v>7</v>
      </c>
      <c r="D8" s="16" t="s">
        <v>57</v>
      </c>
      <c r="E8" s="17" t="s">
        <v>136</v>
      </c>
      <c r="F8" s="35">
        <v>3</v>
      </c>
      <c r="G8" s="35">
        <v>2</v>
      </c>
      <c r="H8" s="35">
        <v>1</v>
      </c>
      <c r="I8" s="35">
        <v>1</v>
      </c>
      <c r="J8" s="36">
        <f t="shared" si="1"/>
        <v>7</v>
      </c>
      <c r="K8" s="15" t="str">
        <f t="shared" si="0"/>
        <v xml:space="preserve">NECALIFICAT </v>
      </c>
      <c r="L8" s="7">
        <f t="shared" si="2"/>
        <v>11</v>
      </c>
      <c r="M8" s="7">
        <v>1</v>
      </c>
    </row>
    <row r="9" spans="1:13" ht="30.6" customHeight="1" x14ac:dyDescent="0.25">
      <c r="A9" s="9">
        <v>6</v>
      </c>
      <c r="B9" s="17" t="s">
        <v>86</v>
      </c>
      <c r="C9" s="32">
        <v>7</v>
      </c>
      <c r="D9" s="16" t="s">
        <v>57</v>
      </c>
      <c r="E9" s="17" t="s">
        <v>136</v>
      </c>
      <c r="F9" s="35">
        <v>4</v>
      </c>
      <c r="G9" s="35">
        <v>2</v>
      </c>
      <c r="H9" s="35">
        <v>1</v>
      </c>
      <c r="I9" s="35">
        <v>0</v>
      </c>
      <c r="J9" s="36">
        <f t="shared" si="1"/>
        <v>7</v>
      </c>
      <c r="K9" s="15" t="str">
        <f t="shared" si="0"/>
        <v xml:space="preserve">NECALIFICAT </v>
      </c>
      <c r="L9" s="7">
        <f t="shared" si="2"/>
        <v>11</v>
      </c>
      <c r="M9" s="7">
        <v>1</v>
      </c>
    </row>
    <row r="10" spans="1:13" ht="16.5" customHeight="1" x14ac:dyDescent="0.25">
      <c r="A10" s="9">
        <v>7</v>
      </c>
      <c r="B10" s="17" t="s">
        <v>87</v>
      </c>
      <c r="C10" s="32">
        <v>7</v>
      </c>
      <c r="D10" s="16" t="s">
        <v>116</v>
      </c>
      <c r="E10" s="17" t="s">
        <v>128</v>
      </c>
      <c r="F10" s="35">
        <v>2</v>
      </c>
      <c r="G10" s="35">
        <v>1</v>
      </c>
      <c r="H10" s="35">
        <v>1</v>
      </c>
      <c r="I10" s="35">
        <v>1</v>
      </c>
      <c r="J10" s="36">
        <f t="shared" si="1"/>
        <v>5</v>
      </c>
      <c r="K10" s="15" t="str">
        <f t="shared" si="0"/>
        <v xml:space="preserve">NECALIFICAT </v>
      </c>
      <c r="L10" s="7">
        <f t="shared" si="2"/>
        <v>11</v>
      </c>
      <c r="M10" s="7">
        <v>1</v>
      </c>
    </row>
    <row r="11" spans="1:13" ht="15" customHeight="1" x14ac:dyDescent="0.25">
      <c r="A11" s="9">
        <v>8</v>
      </c>
      <c r="B11" s="17" t="s">
        <v>88</v>
      </c>
      <c r="C11" s="32">
        <v>7</v>
      </c>
      <c r="D11" s="16" t="s">
        <v>116</v>
      </c>
      <c r="E11" s="17" t="s">
        <v>128</v>
      </c>
      <c r="F11" s="35">
        <v>4</v>
      </c>
      <c r="G11" s="35">
        <v>1</v>
      </c>
      <c r="H11" s="35">
        <v>7</v>
      </c>
      <c r="I11" s="35">
        <v>1</v>
      </c>
      <c r="J11" s="36">
        <f t="shared" si="1"/>
        <v>13</v>
      </c>
      <c r="K11" s="15" t="str">
        <f t="shared" si="0"/>
        <v>CALIFICAT</v>
      </c>
      <c r="L11" s="7">
        <f t="shared" si="2"/>
        <v>11</v>
      </c>
      <c r="M11" s="7">
        <v>1</v>
      </c>
    </row>
    <row r="12" spans="1:13" ht="16.8" customHeight="1" x14ac:dyDescent="0.25">
      <c r="A12" s="9">
        <v>9</v>
      </c>
      <c r="B12" s="17" t="s">
        <v>89</v>
      </c>
      <c r="C12" s="32">
        <v>7</v>
      </c>
      <c r="D12" s="16" t="s">
        <v>57</v>
      </c>
      <c r="E12" s="17" t="s">
        <v>136</v>
      </c>
      <c r="F12" s="35">
        <v>4</v>
      </c>
      <c r="G12" s="35">
        <v>2</v>
      </c>
      <c r="H12" s="35">
        <v>6</v>
      </c>
      <c r="I12" s="35">
        <v>3</v>
      </c>
      <c r="J12" s="36">
        <f t="shared" si="1"/>
        <v>15</v>
      </c>
      <c r="K12" s="15" t="str">
        <f t="shared" si="0"/>
        <v>CALIFICAT</v>
      </c>
      <c r="L12" s="7">
        <f t="shared" si="2"/>
        <v>11</v>
      </c>
      <c r="M12" s="7">
        <v>1</v>
      </c>
    </row>
    <row r="13" spans="1:13" x14ac:dyDescent="0.25">
      <c r="A13" s="9">
        <v>10</v>
      </c>
      <c r="B13" s="17" t="s">
        <v>90</v>
      </c>
      <c r="C13" s="32">
        <v>7</v>
      </c>
      <c r="D13" s="16" t="s">
        <v>116</v>
      </c>
      <c r="E13" s="17" t="s">
        <v>134</v>
      </c>
      <c r="F13" s="35">
        <v>1</v>
      </c>
      <c r="G13" s="35">
        <v>2</v>
      </c>
      <c r="H13" s="35">
        <v>0</v>
      </c>
      <c r="I13" s="35">
        <v>1</v>
      </c>
      <c r="J13" s="36">
        <f t="shared" si="1"/>
        <v>4</v>
      </c>
      <c r="K13" s="15" t="str">
        <f t="shared" si="0"/>
        <v xml:space="preserve">NECALIFICAT </v>
      </c>
      <c r="L13" s="7">
        <f t="shared" si="2"/>
        <v>11</v>
      </c>
      <c r="M13" s="7">
        <v>1</v>
      </c>
    </row>
    <row r="14" spans="1:13" ht="27.75" customHeight="1" x14ac:dyDescent="0.25">
      <c r="A14" s="9">
        <v>11</v>
      </c>
      <c r="B14" s="17" t="s">
        <v>91</v>
      </c>
      <c r="C14" s="32">
        <v>7</v>
      </c>
      <c r="D14" s="16" t="s">
        <v>118</v>
      </c>
      <c r="E14" s="17" t="s">
        <v>138</v>
      </c>
      <c r="F14" s="35">
        <v>1</v>
      </c>
      <c r="G14" s="35">
        <v>1</v>
      </c>
      <c r="H14" s="35">
        <v>0</v>
      </c>
      <c r="I14" s="35">
        <v>0</v>
      </c>
      <c r="J14" s="36">
        <f t="shared" si="1"/>
        <v>2</v>
      </c>
      <c r="K14" s="15" t="str">
        <f t="shared" si="0"/>
        <v xml:space="preserve">NECALIFICAT </v>
      </c>
      <c r="L14" s="7">
        <f t="shared" si="2"/>
        <v>11</v>
      </c>
      <c r="M14" s="7">
        <v>1</v>
      </c>
    </row>
    <row r="15" spans="1:13" ht="26.4" x14ac:dyDescent="0.25">
      <c r="A15" s="9">
        <v>12</v>
      </c>
      <c r="B15" s="17" t="s">
        <v>92</v>
      </c>
      <c r="C15" s="32">
        <v>7</v>
      </c>
      <c r="D15" s="16" t="s">
        <v>118</v>
      </c>
      <c r="E15" s="17" t="s">
        <v>138</v>
      </c>
      <c r="F15" s="35">
        <v>1</v>
      </c>
      <c r="G15" s="35">
        <v>2</v>
      </c>
      <c r="H15" s="35">
        <v>0</v>
      </c>
      <c r="I15" s="35">
        <v>2</v>
      </c>
      <c r="J15" s="36">
        <f t="shared" si="1"/>
        <v>5</v>
      </c>
      <c r="K15" s="15" t="str">
        <f t="shared" si="0"/>
        <v xml:space="preserve">NECALIFICAT </v>
      </c>
      <c r="L15" s="7">
        <f t="shared" si="2"/>
        <v>11</v>
      </c>
      <c r="M15" s="7">
        <v>1</v>
      </c>
    </row>
    <row r="16" spans="1:13" ht="24" customHeight="1" x14ac:dyDescent="0.25">
      <c r="A16" s="9">
        <v>13</v>
      </c>
      <c r="B16" s="17" t="s">
        <v>93</v>
      </c>
      <c r="C16" s="32">
        <v>7</v>
      </c>
      <c r="D16" s="16" t="s">
        <v>118</v>
      </c>
      <c r="E16" s="17" t="s">
        <v>138</v>
      </c>
      <c r="F16" s="35">
        <v>3</v>
      </c>
      <c r="G16" s="35">
        <v>1</v>
      </c>
      <c r="H16" s="35">
        <v>0</v>
      </c>
      <c r="I16" s="35">
        <v>1</v>
      </c>
      <c r="J16" s="36">
        <f t="shared" si="1"/>
        <v>5</v>
      </c>
      <c r="K16" s="15" t="str">
        <f t="shared" si="0"/>
        <v xml:space="preserve">NECALIFICAT </v>
      </c>
      <c r="L16" s="7">
        <f t="shared" si="2"/>
        <v>11</v>
      </c>
      <c r="M16" s="7">
        <v>1</v>
      </c>
    </row>
    <row r="17" spans="1:13" ht="24.75" customHeight="1" x14ac:dyDescent="0.25">
      <c r="A17" s="9">
        <v>14</v>
      </c>
      <c r="B17" s="17" t="s">
        <v>94</v>
      </c>
      <c r="C17" s="32">
        <v>7</v>
      </c>
      <c r="D17" s="16" t="s">
        <v>57</v>
      </c>
      <c r="E17" s="17" t="s">
        <v>136</v>
      </c>
      <c r="F17" s="35">
        <v>0</v>
      </c>
      <c r="G17" s="35">
        <v>1</v>
      </c>
      <c r="H17" s="35">
        <v>0</v>
      </c>
      <c r="I17" s="35">
        <v>1</v>
      </c>
      <c r="J17" s="36">
        <f t="shared" si="1"/>
        <v>2</v>
      </c>
      <c r="K17" s="15" t="str">
        <f t="shared" si="0"/>
        <v xml:space="preserve">NECALIFICAT </v>
      </c>
      <c r="L17" s="7">
        <f t="shared" si="2"/>
        <v>11</v>
      </c>
      <c r="M17" s="7">
        <v>1</v>
      </c>
    </row>
    <row r="18" spans="1:13" x14ac:dyDescent="0.25">
      <c r="A18" s="9">
        <v>15</v>
      </c>
      <c r="B18" s="17" t="s">
        <v>95</v>
      </c>
      <c r="C18" s="32">
        <v>7</v>
      </c>
      <c r="D18" s="16" t="s">
        <v>116</v>
      </c>
      <c r="E18" s="17" t="s">
        <v>128</v>
      </c>
      <c r="F18" s="35">
        <v>1</v>
      </c>
      <c r="G18" s="35">
        <v>3</v>
      </c>
      <c r="H18" s="35">
        <v>6</v>
      </c>
      <c r="I18" s="35">
        <v>1</v>
      </c>
      <c r="J18" s="36">
        <f t="shared" si="1"/>
        <v>11</v>
      </c>
      <c r="K18" s="15" t="str">
        <f t="shared" si="0"/>
        <v>CALIFICAT</v>
      </c>
      <c r="L18" s="7">
        <f t="shared" si="2"/>
        <v>11</v>
      </c>
      <c r="M18" s="7">
        <v>1</v>
      </c>
    </row>
    <row r="19" spans="1:13" x14ac:dyDescent="0.25">
      <c r="A19" s="9">
        <v>16</v>
      </c>
      <c r="B19" s="16" t="s">
        <v>124</v>
      </c>
      <c r="C19" s="32">
        <v>7</v>
      </c>
      <c r="D19" s="16" t="s">
        <v>116</v>
      </c>
      <c r="E19" s="17" t="s">
        <v>134</v>
      </c>
      <c r="F19" s="35">
        <v>1</v>
      </c>
      <c r="G19" s="35">
        <v>1</v>
      </c>
      <c r="H19" s="35">
        <v>5</v>
      </c>
      <c r="I19" s="35">
        <v>0</v>
      </c>
      <c r="J19" s="36">
        <f t="shared" si="1"/>
        <v>7</v>
      </c>
      <c r="K19" s="15" t="str">
        <f t="shared" si="0"/>
        <v xml:space="preserve">NECALIFICAT </v>
      </c>
      <c r="L19" s="7">
        <f t="shared" si="2"/>
        <v>11</v>
      </c>
      <c r="M19" s="7">
        <v>1</v>
      </c>
    </row>
    <row r="20" spans="1:13" ht="18" customHeight="1" x14ac:dyDescent="0.25">
      <c r="A20" s="9">
        <v>17</v>
      </c>
      <c r="B20" s="17" t="s">
        <v>96</v>
      </c>
      <c r="C20" s="32">
        <v>7</v>
      </c>
      <c r="D20" s="16" t="s">
        <v>57</v>
      </c>
      <c r="E20" s="17" t="s">
        <v>136</v>
      </c>
      <c r="F20" s="35"/>
      <c r="G20" s="35"/>
      <c r="H20" s="35"/>
      <c r="I20" s="35"/>
      <c r="J20" s="36">
        <f t="shared" si="1"/>
        <v>0</v>
      </c>
      <c r="K20" s="14" t="s">
        <v>123</v>
      </c>
      <c r="L20" s="7">
        <f t="shared" si="2"/>
        <v>11</v>
      </c>
      <c r="M20" s="7"/>
    </row>
    <row r="21" spans="1:13" x14ac:dyDescent="0.25">
      <c r="A21" s="9">
        <v>18</v>
      </c>
      <c r="B21" s="17" t="s">
        <v>97</v>
      </c>
      <c r="C21" s="32">
        <v>7</v>
      </c>
      <c r="D21" s="16" t="s">
        <v>57</v>
      </c>
      <c r="E21" s="17" t="s">
        <v>136</v>
      </c>
      <c r="F21" s="35">
        <v>3</v>
      </c>
      <c r="G21" s="35">
        <v>1</v>
      </c>
      <c r="H21" s="35">
        <v>6</v>
      </c>
      <c r="I21" s="35">
        <v>1</v>
      </c>
      <c r="J21" s="36">
        <f t="shared" si="1"/>
        <v>11</v>
      </c>
      <c r="K21" s="15" t="str">
        <f>IF(J21&gt;=L21,"CALIFICAT","NECALIFICAT ")</f>
        <v>CALIFICAT</v>
      </c>
      <c r="L21" s="7">
        <f t="shared" si="2"/>
        <v>11</v>
      </c>
      <c r="M21" s="7">
        <v>1</v>
      </c>
    </row>
    <row r="22" spans="1:13" x14ac:dyDescent="0.25">
      <c r="A22" s="9">
        <v>19</v>
      </c>
      <c r="B22" s="17" t="s">
        <v>98</v>
      </c>
      <c r="C22" s="32">
        <v>7</v>
      </c>
      <c r="D22" s="16" t="s">
        <v>57</v>
      </c>
      <c r="E22" s="17" t="s">
        <v>136</v>
      </c>
      <c r="F22" s="35">
        <v>1</v>
      </c>
      <c r="G22" s="35">
        <v>2</v>
      </c>
      <c r="H22" s="35">
        <v>1</v>
      </c>
      <c r="I22" s="35">
        <v>1</v>
      </c>
      <c r="J22" s="36">
        <f t="shared" si="1"/>
        <v>5</v>
      </c>
      <c r="K22" s="15" t="str">
        <f>IF(J22&gt;=L22,"CALIFICAT","NECALIFICAT ")</f>
        <v xml:space="preserve">NECALIFICAT </v>
      </c>
      <c r="L22" s="7">
        <f t="shared" si="2"/>
        <v>11</v>
      </c>
      <c r="M22" s="7">
        <v>1</v>
      </c>
    </row>
    <row r="23" spans="1:13" ht="28.2" customHeight="1" x14ac:dyDescent="0.3">
      <c r="A23" s="30">
        <v>20</v>
      </c>
      <c r="B23" s="29" t="s">
        <v>125</v>
      </c>
      <c r="C23" s="32">
        <v>7</v>
      </c>
      <c r="D23" s="29" t="s">
        <v>126</v>
      </c>
      <c r="E23" s="34" t="s">
        <v>128</v>
      </c>
      <c r="F23" s="35">
        <v>0</v>
      </c>
      <c r="G23" s="35">
        <v>1</v>
      </c>
      <c r="H23" s="35">
        <v>0</v>
      </c>
      <c r="I23" s="35">
        <v>1</v>
      </c>
      <c r="J23" s="36">
        <f t="shared" si="1"/>
        <v>2</v>
      </c>
      <c r="K23" s="15" t="str">
        <f>IF(J23&gt;=L23,"CALIFICAT","NECALIFICAT ")</f>
        <v xml:space="preserve">NECALIFICAT </v>
      </c>
      <c r="L23" s="7">
        <f t="shared" si="2"/>
        <v>11</v>
      </c>
      <c r="M23" s="7">
        <v>1</v>
      </c>
    </row>
    <row r="24" spans="1:13" x14ac:dyDescent="0.25">
      <c r="M24" s="3">
        <f>COUNT(M4:M23)</f>
        <v>19</v>
      </c>
    </row>
  </sheetData>
  <autoFilter ref="K1:K24"/>
  <mergeCells count="11">
    <mergeCell ref="A1:A3"/>
    <mergeCell ref="B1:B3"/>
    <mergeCell ref="D1:D3"/>
    <mergeCell ref="F1:F3"/>
    <mergeCell ref="G1:G3"/>
    <mergeCell ref="H1:H3"/>
    <mergeCell ref="I1:I3"/>
    <mergeCell ref="J1:J3"/>
    <mergeCell ref="K1:K3"/>
    <mergeCell ref="C1:C3"/>
    <mergeCell ref="E1:E3"/>
  </mergeCells>
  <pageMargins left="0.70866141732283472" right="0.70866141732283472" top="0.74803149606299213" bottom="0.74803149606299213" header="0.31496062992125984" footer="0.31496062992125984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zoomScale="85" zoomScaleNormal="85" workbookViewId="0">
      <selection activeCell="N3" sqref="N3"/>
    </sheetView>
  </sheetViews>
  <sheetFormatPr defaultColWidth="9.109375" defaultRowHeight="13.2" x14ac:dyDescent="0.25"/>
  <cols>
    <col min="1" max="1" width="6" style="1" customWidth="1"/>
    <col min="2" max="2" width="29" style="1" customWidth="1"/>
    <col min="3" max="3" width="9.88671875" style="1" customWidth="1"/>
    <col min="4" max="5" width="21" style="1" customWidth="1"/>
    <col min="6" max="7" width="9.21875" style="1" customWidth="1"/>
    <col min="8" max="9" width="8.88671875" style="1" customWidth="1"/>
    <col min="10" max="10" width="10.33203125" style="1" customWidth="1"/>
    <col min="11" max="11" width="15.33203125" style="1" customWidth="1"/>
    <col min="12" max="12" width="9.109375" style="8"/>
    <col min="13" max="16384" width="9.109375" style="1"/>
  </cols>
  <sheetData>
    <row r="1" spans="1:13" ht="37.5" customHeight="1" x14ac:dyDescent="0.25">
      <c r="A1" s="38" t="s">
        <v>0</v>
      </c>
      <c r="B1" s="38" t="s">
        <v>1</v>
      </c>
      <c r="C1" s="39" t="s">
        <v>3</v>
      </c>
      <c r="D1" s="38" t="s">
        <v>2</v>
      </c>
      <c r="E1" s="39" t="s">
        <v>127</v>
      </c>
      <c r="F1" s="37" t="s">
        <v>4</v>
      </c>
      <c r="G1" s="37" t="s">
        <v>5</v>
      </c>
      <c r="H1" s="37" t="s">
        <v>6</v>
      </c>
      <c r="I1" s="37" t="s">
        <v>7</v>
      </c>
      <c r="J1" s="38" t="s">
        <v>8</v>
      </c>
      <c r="K1" s="38" t="s">
        <v>9</v>
      </c>
    </row>
    <row r="2" spans="1:13" ht="21.75" customHeight="1" x14ac:dyDescent="0.25">
      <c r="A2" s="38"/>
      <c r="B2" s="38"/>
      <c r="C2" s="40"/>
      <c r="D2" s="38"/>
      <c r="E2" s="40"/>
      <c r="F2" s="37"/>
      <c r="G2" s="37"/>
      <c r="H2" s="37"/>
      <c r="I2" s="37"/>
      <c r="J2" s="38"/>
      <c r="K2" s="38"/>
    </row>
    <row r="3" spans="1:13" ht="6.6" customHeight="1" x14ac:dyDescent="0.25">
      <c r="A3" s="38"/>
      <c r="B3" s="38"/>
      <c r="C3" s="41"/>
      <c r="D3" s="38"/>
      <c r="E3" s="41"/>
      <c r="F3" s="37"/>
      <c r="G3" s="37"/>
      <c r="H3" s="37"/>
      <c r="I3" s="37"/>
      <c r="J3" s="38"/>
      <c r="K3" s="38"/>
    </row>
    <row r="4" spans="1:13" x14ac:dyDescent="0.25">
      <c r="A4" s="9">
        <v>1</v>
      </c>
      <c r="B4" s="17" t="s">
        <v>99</v>
      </c>
      <c r="C4" s="32">
        <v>8</v>
      </c>
      <c r="D4" s="16" t="s">
        <v>113</v>
      </c>
      <c r="E4" s="17" t="s">
        <v>131</v>
      </c>
      <c r="F4" s="35"/>
      <c r="G4" s="35"/>
      <c r="H4" s="35"/>
      <c r="I4" s="35"/>
      <c r="J4" s="36">
        <f>SUM(F4:I4)</f>
        <v>0</v>
      </c>
      <c r="K4" s="14" t="s">
        <v>123</v>
      </c>
      <c r="L4" s="8">
        <v>11</v>
      </c>
      <c r="M4" s="8"/>
    </row>
    <row r="5" spans="1:13" ht="15" customHeight="1" x14ac:dyDescent="0.25">
      <c r="A5" s="9">
        <v>2</v>
      </c>
      <c r="B5" s="17" t="s">
        <v>100</v>
      </c>
      <c r="C5" s="32">
        <v>8</v>
      </c>
      <c r="D5" s="16" t="s">
        <v>113</v>
      </c>
      <c r="E5" s="17" t="s">
        <v>131</v>
      </c>
      <c r="F5" s="35">
        <v>0</v>
      </c>
      <c r="G5" s="35">
        <v>1</v>
      </c>
      <c r="H5" s="35">
        <v>0</v>
      </c>
      <c r="I5" s="35">
        <v>4</v>
      </c>
      <c r="J5" s="36">
        <f t="shared" ref="J5:J17" si="0">SUM(F5:I5)</f>
        <v>5</v>
      </c>
      <c r="K5" s="15" t="str">
        <f>IF(J5&gt;=L5,"CALIFICAT"," NECALIFICAT")</f>
        <v xml:space="preserve"> NECALIFICAT</v>
      </c>
      <c r="L5" s="8">
        <f>L4</f>
        <v>11</v>
      </c>
      <c r="M5" s="8">
        <v>1</v>
      </c>
    </row>
    <row r="6" spans="1:13" ht="16.8" customHeight="1" x14ac:dyDescent="0.25">
      <c r="A6" s="9">
        <v>3</v>
      </c>
      <c r="B6" s="17" t="s">
        <v>101</v>
      </c>
      <c r="C6" s="32">
        <v>8</v>
      </c>
      <c r="D6" s="16" t="s">
        <v>57</v>
      </c>
      <c r="E6" s="17" t="s">
        <v>140</v>
      </c>
      <c r="F6" s="35">
        <v>0</v>
      </c>
      <c r="G6" s="35">
        <v>3</v>
      </c>
      <c r="H6" s="35">
        <v>1</v>
      </c>
      <c r="I6" s="35">
        <v>3</v>
      </c>
      <c r="J6" s="36">
        <f t="shared" si="0"/>
        <v>7</v>
      </c>
      <c r="K6" s="15" t="str">
        <f>IF(J6&gt;=L6,"CALIFICAT"," NECALIFICAT")</f>
        <v xml:space="preserve"> NECALIFICAT</v>
      </c>
      <c r="L6" s="8">
        <f t="shared" ref="L6:L17" si="1">L5</f>
        <v>11</v>
      </c>
      <c r="M6" s="8">
        <v>1</v>
      </c>
    </row>
    <row r="7" spans="1:13" x14ac:dyDescent="0.25">
      <c r="A7" s="9">
        <v>4</v>
      </c>
      <c r="B7" s="17" t="s">
        <v>102</v>
      </c>
      <c r="C7" s="32">
        <v>8</v>
      </c>
      <c r="D7" s="16" t="s">
        <v>113</v>
      </c>
      <c r="E7" s="17" t="s">
        <v>131</v>
      </c>
      <c r="F7" s="35"/>
      <c r="G7" s="35"/>
      <c r="H7" s="35"/>
      <c r="I7" s="35"/>
      <c r="J7" s="36">
        <f t="shared" si="0"/>
        <v>0</v>
      </c>
      <c r="K7" s="14" t="s">
        <v>123</v>
      </c>
      <c r="L7" s="8">
        <f t="shared" si="1"/>
        <v>11</v>
      </c>
      <c r="M7" s="8"/>
    </row>
    <row r="8" spans="1:13" ht="18" customHeight="1" x14ac:dyDescent="0.25">
      <c r="A8" s="9">
        <v>5</v>
      </c>
      <c r="B8" s="17" t="s">
        <v>103</v>
      </c>
      <c r="C8" s="32">
        <v>8</v>
      </c>
      <c r="D8" s="16" t="s">
        <v>56</v>
      </c>
      <c r="E8" s="17" t="s">
        <v>134</v>
      </c>
      <c r="F8" s="35">
        <v>1</v>
      </c>
      <c r="G8" s="35">
        <v>0</v>
      </c>
      <c r="H8" s="35">
        <v>1</v>
      </c>
      <c r="I8" s="35">
        <v>2</v>
      </c>
      <c r="J8" s="36">
        <f t="shared" si="0"/>
        <v>4</v>
      </c>
      <c r="K8" s="15" t="str">
        <f t="shared" ref="K8:K17" si="2">IF(J8&gt;=L8,"CALIFICAT"," NECALIFICAT")</f>
        <v xml:space="preserve"> NECALIFICAT</v>
      </c>
      <c r="L8" s="8">
        <f t="shared" si="1"/>
        <v>11</v>
      </c>
      <c r="M8" s="8">
        <v>1</v>
      </c>
    </row>
    <row r="9" spans="1:13" ht="18" customHeight="1" x14ac:dyDescent="0.25">
      <c r="A9" s="9">
        <v>6</v>
      </c>
      <c r="B9" s="17" t="s">
        <v>104</v>
      </c>
      <c r="C9" s="32">
        <v>8</v>
      </c>
      <c r="D9" s="16" t="s">
        <v>57</v>
      </c>
      <c r="E9" s="17" t="s">
        <v>140</v>
      </c>
      <c r="F9" s="35">
        <v>1</v>
      </c>
      <c r="G9" s="35">
        <v>7</v>
      </c>
      <c r="H9" s="35">
        <v>0</v>
      </c>
      <c r="I9" s="35">
        <v>0</v>
      </c>
      <c r="J9" s="36">
        <f t="shared" si="0"/>
        <v>8</v>
      </c>
      <c r="K9" s="15" t="str">
        <f t="shared" si="2"/>
        <v xml:space="preserve"> NECALIFICAT</v>
      </c>
      <c r="L9" s="8">
        <f t="shared" si="1"/>
        <v>11</v>
      </c>
      <c r="M9" s="8">
        <v>1</v>
      </c>
    </row>
    <row r="10" spans="1:13" x14ac:dyDescent="0.25">
      <c r="A10" s="9">
        <v>7</v>
      </c>
      <c r="B10" s="17" t="s">
        <v>105</v>
      </c>
      <c r="C10" s="32">
        <v>8</v>
      </c>
      <c r="D10" s="16" t="s">
        <v>56</v>
      </c>
      <c r="E10" s="17" t="s">
        <v>134</v>
      </c>
      <c r="F10" s="35">
        <v>3</v>
      </c>
      <c r="G10" s="35">
        <v>1</v>
      </c>
      <c r="H10" s="35">
        <v>0</v>
      </c>
      <c r="I10" s="35">
        <v>0</v>
      </c>
      <c r="J10" s="36">
        <f t="shared" si="0"/>
        <v>4</v>
      </c>
      <c r="K10" s="15" t="str">
        <f t="shared" si="2"/>
        <v xml:space="preserve"> NECALIFICAT</v>
      </c>
      <c r="L10" s="8">
        <f t="shared" si="1"/>
        <v>11</v>
      </c>
      <c r="M10" s="8">
        <v>1</v>
      </c>
    </row>
    <row r="11" spans="1:13" ht="15.75" customHeight="1" x14ac:dyDescent="0.25">
      <c r="A11" s="9">
        <v>8</v>
      </c>
      <c r="B11" s="17" t="s">
        <v>106</v>
      </c>
      <c r="C11" s="32">
        <v>8</v>
      </c>
      <c r="D11" s="16" t="s">
        <v>57</v>
      </c>
      <c r="E11" s="17" t="s">
        <v>140</v>
      </c>
      <c r="F11" s="35">
        <v>7</v>
      </c>
      <c r="G11" s="35">
        <v>7</v>
      </c>
      <c r="H11" s="35">
        <v>7</v>
      </c>
      <c r="I11" s="35">
        <v>4</v>
      </c>
      <c r="J11" s="36">
        <f t="shared" si="0"/>
        <v>25</v>
      </c>
      <c r="K11" s="15" t="str">
        <f t="shared" si="2"/>
        <v>CALIFICAT</v>
      </c>
      <c r="L11" s="8">
        <f t="shared" si="1"/>
        <v>11</v>
      </c>
      <c r="M11" s="8">
        <v>1</v>
      </c>
    </row>
    <row r="12" spans="1:13" ht="16.5" customHeight="1" x14ac:dyDescent="0.25">
      <c r="A12" s="9">
        <v>9</v>
      </c>
      <c r="B12" s="17" t="s">
        <v>107</v>
      </c>
      <c r="C12" s="32">
        <v>8</v>
      </c>
      <c r="D12" s="16" t="s">
        <v>57</v>
      </c>
      <c r="E12" s="17" t="s">
        <v>140</v>
      </c>
      <c r="F12" s="35">
        <v>3</v>
      </c>
      <c r="G12" s="35">
        <v>1</v>
      </c>
      <c r="H12" s="35">
        <v>0</v>
      </c>
      <c r="I12" s="35">
        <v>0</v>
      </c>
      <c r="J12" s="36">
        <f t="shared" si="0"/>
        <v>4</v>
      </c>
      <c r="K12" s="15" t="str">
        <f t="shared" si="2"/>
        <v xml:space="preserve"> NECALIFICAT</v>
      </c>
      <c r="L12" s="8">
        <f t="shared" si="1"/>
        <v>11</v>
      </c>
      <c r="M12" s="8">
        <v>1</v>
      </c>
    </row>
    <row r="13" spans="1:13" ht="15.75" customHeight="1" x14ac:dyDescent="0.25">
      <c r="A13" s="9">
        <v>10</v>
      </c>
      <c r="B13" s="17" t="s">
        <v>108</v>
      </c>
      <c r="C13" s="32">
        <v>8</v>
      </c>
      <c r="D13" s="16" t="s">
        <v>114</v>
      </c>
      <c r="E13" s="17" t="s">
        <v>132</v>
      </c>
      <c r="F13" s="35">
        <v>3</v>
      </c>
      <c r="G13" s="35">
        <v>0</v>
      </c>
      <c r="H13" s="35">
        <v>0</v>
      </c>
      <c r="I13" s="35">
        <v>0</v>
      </c>
      <c r="J13" s="36">
        <f t="shared" si="0"/>
        <v>3</v>
      </c>
      <c r="K13" s="15" t="str">
        <f t="shared" si="2"/>
        <v xml:space="preserve"> NECALIFICAT</v>
      </c>
      <c r="L13" s="8">
        <f t="shared" si="1"/>
        <v>11</v>
      </c>
      <c r="M13" s="8">
        <v>1</v>
      </c>
    </row>
    <row r="14" spans="1:13" ht="19.2" customHeight="1" x14ac:dyDescent="0.25">
      <c r="A14" s="9">
        <v>11</v>
      </c>
      <c r="B14" s="17" t="s">
        <v>109</v>
      </c>
      <c r="C14" s="32">
        <v>8</v>
      </c>
      <c r="D14" s="16" t="s">
        <v>56</v>
      </c>
      <c r="E14" s="17" t="s">
        <v>134</v>
      </c>
      <c r="F14" s="35">
        <v>3</v>
      </c>
      <c r="G14" s="35">
        <v>4</v>
      </c>
      <c r="H14" s="35">
        <v>7</v>
      </c>
      <c r="I14" s="35">
        <v>4</v>
      </c>
      <c r="J14" s="36">
        <f t="shared" si="0"/>
        <v>18</v>
      </c>
      <c r="K14" s="15" t="str">
        <f t="shared" si="2"/>
        <v>CALIFICAT</v>
      </c>
      <c r="L14" s="8">
        <f t="shared" si="1"/>
        <v>11</v>
      </c>
      <c r="M14" s="8">
        <v>1</v>
      </c>
    </row>
    <row r="15" spans="1:13" ht="16.8" customHeight="1" x14ac:dyDescent="0.25">
      <c r="A15" s="9">
        <v>12</v>
      </c>
      <c r="B15" s="17" t="s">
        <v>110</v>
      </c>
      <c r="C15" s="32">
        <v>8</v>
      </c>
      <c r="D15" s="16" t="s">
        <v>57</v>
      </c>
      <c r="E15" s="17" t="s">
        <v>140</v>
      </c>
      <c r="F15" s="35">
        <v>7</v>
      </c>
      <c r="G15" s="35">
        <v>2</v>
      </c>
      <c r="H15" s="35">
        <v>3</v>
      </c>
      <c r="I15" s="35">
        <v>3</v>
      </c>
      <c r="J15" s="36">
        <f t="shared" si="0"/>
        <v>15</v>
      </c>
      <c r="K15" s="15" t="str">
        <f t="shared" si="2"/>
        <v>CALIFICAT</v>
      </c>
      <c r="L15" s="8">
        <f t="shared" si="1"/>
        <v>11</v>
      </c>
      <c r="M15" s="8">
        <v>1</v>
      </c>
    </row>
    <row r="16" spans="1:13" ht="19.8" customHeight="1" x14ac:dyDescent="0.25">
      <c r="A16" s="9">
        <v>13</v>
      </c>
      <c r="B16" s="17" t="s">
        <v>111</v>
      </c>
      <c r="C16" s="32">
        <v>8</v>
      </c>
      <c r="D16" s="16" t="s">
        <v>115</v>
      </c>
      <c r="E16" s="17" t="s">
        <v>131</v>
      </c>
      <c r="F16" s="35">
        <v>0</v>
      </c>
      <c r="G16" s="35">
        <v>0</v>
      </c>
      <c r="H16" s="35">
        <v>1</v>
      </c>
      <c r="I16" s="35">
        <v>0</v>
      </c>
      <c r="J16" s="36">
        <f t="shared" si="0"/>
        <v>1</v>
      </c>
      <c r="K16" s="15" t="str">
        <f t="shared" si="2"/>
        <v xml:space="preserve"> NECALIFICAT</v>
      </c>
      <c r="L16" s="8">
        <f t="shared" si="1"/>
        <v>11</v>
      </c>
      <c r="M16" s="8">
        <v>1</v>
      </c>
    </row>
    <row r="17" spans="1:13" ht="20.399999999999999" customHeight="1" x14ac:dyDescent="0.25">
      <c r="A17" s="9">
        <v>14</v>
      </c>
      <c r="B17" s="17" t="s">
        <v>112</v>
      </c>
      <c r="C17" s="32">
        <v>8</v>
      </c>
      <c r="D17" s="16" t="s">
        <v>57</v>
      </c>
      <c r="E17" s="17" t="s">
        <v>140</v>
      </c>
      <c r="F17" s="35">
        <v>5</v>
      </c>
      <c r="G17" s="35">
        <v>5</v>
      </c>
      <c r="H17" s="35">
        <v>1</v>
      </c>
      <c r="I17" s="35">
        <v>4</v>
      </c>
      <c r="J17" s="36">
        <f t="shared" si="0"/>
        <v>15</v>
      </c>
      <c r="K17" s="15" t="str">
        <f t="shared" si="2"/>
        <v>CALIFICAT</v>
      </c>
      <c r="L17" s="8">
        <f t="shared" si="1"/>
        <v>11</v>
      </c>
      <c r="M17" s="8">
        <v>1</v>
      </c>
    </row>
    <row r="18" spans="1:13" ht="20.399999999999999" customHeight="1" x14ac:dyDescent="0.25">
      <c r="A18" s="20"/>
      <c r="B18" s="21"/>
      <c r="C18" s="21"/>
      <c r="D18" s="21"/>
      <c r="E18" s="21"/>
      <c r="F18" s="21"/>
      <c r="G18" s="21"/>
      <c r="H18" s="21"/>
      <c r="I18" s="21"/>
      <c r="J18" s="22"/>
      <c r="K18" s="23"/>
      <c r="L18" s="8">
        <v>11.2</v>
      </c>
      <c r="M18" s="1">
        <f>COUNT(M4:M17)</f>
        <v>12</v>
      </c>
    </row>
    <row r="19" spans="1:13" ht="19.2" customHeight="1" x14ac:dyDescent="0.25">
      <c r="A19" s="20"/>
      <c r="B19" s="21"/>
      <c r="C19" s="21"/>
      <c r="D19" s="21"/>
      <c r="E19" s="21"/>
      <c r="F19" s="21"/>
      <c r="G19" s="21"/>
      <c r="H19" s="21"/>
      <c r="I19" s="21"/>
      <c r="J19" s="22"/>
      <c r="K19" s="23"/>
      <c r="L19" s="8">
        <v>11.2</v>
      </c>
    </row>
    <row r="20" spans="1:13" ht="18.600000000000001" customHeight="1" x14ac:dyDescent="0.25">
      <c r="A20" s="20"/>
      <c r="B20" s="21"/>
      <c r="C20" s="21"/>
      <c r="D20" s="21"/>
      <c r="E20" s="21"/>
      <c r="F20" s="21"/>
      <c r="G20" s="21"/>
      <c r="H20" s="21"/>
      <c r="I20" s="21"/>
      <c r="J20" s="22"/>
      <c r="K20" s="23"/>
      <c r="L20" s="8">
        <v>11.2</v>
      </c>
    </row>
    <row r="21" spans="1:13" ht="18.600000000000001" customHeight="1" x14ac:dyDescent="0.25">
      <c r="A21" s="20"/>
      <c r="B21" s="21"/>
      <c r="C21" s="21"/>
      <c r="D21" s="21"/>
      <c r="E21" s="21"/>
      <c r="F21" s="21"/>
      <c r="G21" s="21"/>
      <c r="H21" s="21"/>
      <c r="I21" s="21"/>
      <c r="J21" s="22"/>
      <c r="K21" s="23"/>
      <c r="L21" s="8">
        <v>11.2</v>
      </c>
    </row>
    <row r="22" spans="1:13" ht="21.6" customHeight="1" x14ac:dyDescent="0.25">
      <c r="A22" s="20"/>
      <c r="B22" s="21"/>
      <c r="C22" s="21"/>
      <c r="D22" s="21"/>
      <c r="E22" s="21"/>
      <c r="F22" s="21"/>
      <c r="G22" s="21"/>
      <c r="H22" s="21"/>
      <c r="I22" s="21"/>
      <c r="J22" s="22"/>
      <c r="K22" s="23"/>
      <c r="L22" s="8">
        <v>11.2</v>
      </c>
    </row>
    <row r="23" spans="1:13" ht="19.2" customHeight="1" x14ac:dyDescent="0.25">
      <c r="A23" s="20"/>
      <c r="B23" s="21"/>
      <c r="C23" s="21"/>
      <c r="D23" s="21"/>
      <c r="E23" s="21"/>
      <c r="F23" s="21"/>
      <c r="G23" s="21"/>
      <c r="H23" s="21"/>
      <c r="I23" s="21"/>
      <c r="J23" s="22"/>
      <c r="K23" s="23"/>
      <c r="L23" s="8">
        <v>11.2</v>
      </c>
    </row>
    <row r="24" spans="1:13" x14ac:dyDescent="0.25">
      <c r="A24" s="24"/>
      <c r="B24" s="24"/>
      <c r="C24" s="24"/>
      <c r="D24" s="24"/>
      <c r="E24" s="24"/>
      <c r="F24" s="24"/>
      <c r="G24" s="24"/>
      <c r="H24" s="24"/>
      <c r="I24" s="24"/>
      <c r="J24" s="24"/>
      <c r="K24" s="24"/>
    </row>
  </sheetData>
  <autoFilter ref="K1:K24"/>
  <mergeCells count="11">
    <mergeCell ref="K1:K3"/>
    <mergeCell ref="C1:C3"/>
    <mergeCell ref="E1:E3"/>
    <mergeCell ref="A1:A3"/>
    <mergeCell ref="B1:B3"/>
    <mergeCell ref="D1:D3"/>
    <mergeCell ref="J1:J3"/>
    <mergeCell ref="F1:F3"/>
    <mergeCell ref="G1:G3"/>
    <mergeCell ref="H1:H3"/>
    <mergeCell ref="I1:I3"/>
  </mergeCell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5</vt:lpstr>
      <vt:lpstr>6</vt:lpstr>
      <vt:lpstr>7</vt:lpstr>
      <vt:lpstr>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2020-02-19T15:46:39Z</dcterms:modified>
</cp:coreProperties>
</file>